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d.docs.live.net/9935786026a89af8/Desktop/J/生活維持役務/様式/様式第1-5ver.4/"/>
    </mc:Choice>
  </mc:AlternateContent>
  <xr:revisionPtr revIDLastSave="10" documentId="13_ncr:1_{D8E0BC10-83F0-4CFE-A20C-AD9D5D1B0BEE}" xr6:coauthVersionLast="47" xr6:coauthVersionMax="47" xr10:uidLastSave="{1E9A4906-6733-4AED-9248-9B1DC80E3432}"/>
  <workbookProtection workbookAlgorithmName="SHA-512" workbookHashValue="eTCYVyUsQiVChQoQA8ER1DQLBCbDzhNimbr1YfhrRjt05HAvyZPGtnSu03u4D2IsEE2IrLtTrK/65oij7gycxQ==" workbookSaltValue="Hh6xtsyIemfucf4z63jP6Q==" workbookSpinCount="100000" lockStructure="1"/>
  <bookViews>
    <workbookView xWindow="-110" yWindow="-110" windowWidth="19420" windowHeight="10300" xr2:uid="{5892EBE3-DE13-4BD4-A728-9433A625CF79}"/>
  </bookViews>
  <sheets>
    <sheet name="様式第1" sheetId="4" r:id="rId1"/>
    <sheet name="様式第2-1(単独申請・共同申請における幹事事業者)" sheetId="5" r:id="rId2"/>
    <sheet name="様式第2-2(共同事業者)" sheetId="11" r:id="rId3"/>
    <sheet name="様式第3" sheetId="1" r:id="rId4"/>
    <sheet name="様式第4" sheetId="6" r:id="rId5"/>
    <sheet name="様式第5" sheetId="12" r:id="rId6"/>
    <sheet name="非表示➡" sheetId="9" state="hidden" r:id="rId7"/>
    <sheet name="事業者情報集計シート" sheetId="10" state="hidden" r:id="rId8"/>
    <sheet name="【参考】業種（日本産業分類）" sheetId="3" state="hidden" r:id="rId9"/>
    <sheet name="【参考】業種 (ES事業)" sheetId="8" state="hidden" r:id="rId10"/>
  </sheets>
  <definedNames>
    <definedName name="_01_農業" localSheetId="9">'【参考】業種 (ES事業)'!#REF!</definedName>
    <definedName name="_01_農業">'【参考】業種（日本産業分類）'!$G$35:$G$39</definedName>
    <definedName name="_02_林業" localSheetId="9">'【参考】業種 (ES事業)'!#REF!</definedName>
    <definedName name="_02_林業">'【参考】業種（日本産業分類）'!$H$35:$H$40</definedName>
    <definedName name="_03_漁業_水産養殖業を除く" localSheetId="9">'【参考】業種 (ES事業)'!#REF!</definedName>
    <definedName name="_03_漁業_水産養殖業を除く">'【参考】業種（日本産業分類）'!$I$35:$I$37</definedName>
    <definedName name="_04_水産養殖業" localSheetId="9">'【参考】業種 (ES事業)'!#REF!</definedName>
    <definedName name="_04_水産養殖業">'【参考】業種（日本産業分類）'!$J$35:$J$37</definedName>
    <definedName name="_05_鉱業・採石業・砂利採取業" localSheetId="9">'【参考】業種 (ES事業)'!#REF!</definedName>
    <definedName name="_05_鉱業・採石業・砂利採取業">'【参考】業種（日本産業分類）'!$K$35:$K$41</definedName>
    <definedName name="_06_総合工事業" localSheetId="9">'【参考】業種 (ES事業)'!#REF!</definedName>
    <definedName name="_06_総合工事業">'【参考】業種（日本産業分類）'!$L$35:$L$41</definedName>
    <definedName name="_07_職別工事業_設備工事業を除く" localSheetId="9">'【参考】業種 (ES事業)'!#REF!</definedName>
    <definedName name="_07_職別工事業_設備工事業を除く">'【参考】業種（日本産業分類）'!$M$35:$M$44</definedName>
    <definedName name="_08_設備工事業" localSheetId="9">'【参考】業種 (ES事業)'!#REF!</definedName>
    <definedName name="_08_設備工事業">'【参考】業種（日本産業分類）'!$N$35:$N$40</definedName>
    <definedName name="_09_食料品製造業" localSheetId="9">'【参考】業種 (ES事業)'!#REF!</definedName>
    <definedName name="_09_食料品製造業">'【参考】業種（日本産業分類）'!$O$35:$O$44</definedName>
    <definedName name="_10_飲料・たばこ・飼料製造業" localSheetId="9">'【参考】業種 (ES事業)'!#REF!</definedName>
    <definedName name="_10_飲料・たばこ・飼料製造業">'【参考】業種（日本産業分類）'!$P$35:$P$41</definedName>
    <definedName name="_11_繊維工業" localSheetId="9">'【参考】業種 (ES事業)'!#REF!</definedName>
    <definedName name="_11_繊維工業">'【参考】業種（日本産業分類）'!$Q$35:$Q$44</definedName>
    <definedName name="_12_木材・木製品製造業_家具を除く" localSheetId="9">'【参考】業種 (ES事業)'!#REF!</definedName>
    <definedName name="_12_木材・木製品製造業_家具を除く">'【参考】業種（日本産業分類）'!$R$35:$R$39</definedName>
    <definedName name="_13_家具・装備品製造業" localSheetId="9">'【参考】業種 (ES事業)'!#REF!</definedName>
    <definedName name="_13_家具・装備品製造業">'【参考】業種（日本産業分類）'!$S$35:$S$39</definedName>
    <definedName name="_14_パルプ・紙・紙加工品製造業" localSheetId="9">'【参考】業種 (ES事業)'!#REF!</definedName>
    <definedName name="_14_パルプ・紙・紙加工品製造業">'【参考】業種（日本産業分類）'!$T$35:$T$41</definedName>
    <definedName name="_15_印刷・同関連業" localSheetId="9">'【参考】業種 (ES事業)'!#REF!</definedName>
    <definedName name="_15_印刷・同関連業">'【参考】業種（日本産業分類）'!$U$35:$U$39</definedName>
    <definedName name="_16_化学工業" localSheetId="9">'【参考】業種 (ES事業)'!#REF!</definedName>
    <definedName name="_16_化学工業">'【参考】業種（日本産業分類）'!$V$35:$V$42</definedName>
    <definedName name="_17_石油製品・石炭製品製造業" localSheetId="9">'【参考】業種 (ES事業)'!#REF!</definedName>
    <definedName name="_17_石油製品・石炭製品製造業">'【参考】業種（日本産業分類）'!$W$35:$W$40</definedName>
    <definedName name="_18_プラスチック製品製造業_別掲を除く" localSheetId="9">'【参考】業種 (ES事業)'!#REF!</definedName>
    <definedName name="_18_プラスチック製品製造業_別掲を除く">'【参考】業種（日本産業分類）'!$X$35:$X$41</definedName>
    <definedName name="_19_ゴム製品製造業" localSheetId="9">'【参考】業種 (ES事業)'!#REF!</definedName>
    <definedName name="_19_ゴム製品製造業">'【参考】業種（日本産業分類）'!$Y$35:$Y$39</definedName>
    <definedName name="_20_なめし革・同製品・毛皮製造業" localSheetId="9">'【参考】業種 (ES事業)'!#REF!</definedName>
    <definedName name="_20_なめし革・同製品・毛皮製造業">'【参考】業種（日本産業分類）'!$Z$35:$Z$44</definedName>
    <definedName name="_21_窯業・土石製品製造業" localSheetId="9">'【参考】業種 (ES事業)'!#REF!</definedName>
    <definedName name="_21_窯業・土石製品製造業">'【参考】業種（日本産業分類）'!$AA$35:$AA$44</definedName>
    <definedName name="_22_鉄鋼業" localSheetId="9">'【参考】業種 (ES事業)'!#REF!</definedName>
    <definedName name="_22_鉄鋼業">'【参考】業種（日本産業分類）'!$AB$35:$AB$41</definedName>
    <definedName name="_23_非鉄金属製造業" localSheetId="9">'【参考】業種 (ES事業)'!#REF!</definedName>
    <definedName name="_23_非鉄金属製造業">'【参考】業種（日本産業分類）'!$AC$35:$AC$41</definedName>
    <definedName name="_24_金属製品製造業" localSheetId="9">'【参考】業種 (ES事業)'!#REF!</definedName>
    <definedName name="_24_金属製品製造業">'【参考】業種（日本産業分類）'!$AD$35:$AD$44</definedName>
    <definedName name="_25_はん用機械器具製造業" localSheetId="9">'【参考】業種 (ES事業)'!#REF!</definedName>
    <definedName name="_25_はん用機械器具製造業">'【参考】業種（日本産業分類）'!$AE$35:$AE$39</definedName>
    <definedName name="_26_生産用機械器具製造業" localSheetId="9">'【参考】業種 (ES事業)'!#REF!</definedName>
    <definedName name="_26_生産用機械器具製造業">'【参考】業種（日本産業分類）'!$AF$35:$AF$43</definedName>
    <definedName name="_27_業務用機械器具製造業" localSheetId="9">'【参考】業種 (ES事業)'!#REF!</definedName>
    <definedName name="_27_業務用機械器具製造業">'【参考】業種（日本産業分類）'!$AG$35:$AG$41</definedName>
    <definedName name="_28_電子部品・デバイス・電子回路製造業" localSheetId="9">'【参考】業種 (ES事業)'!#REF!</definedName>
    <definedName name="_28_電子部品・デバイス・電子回路製造業">'【参考】業種（日本産業分類）'!$AH$35:$AH$41</definedName>
    <definedName name="_29_電気機械器具製造業" localSheetId="9">'【参考】業種 (ES事業)'!#REF!</definedName>
    <definedName name="_29_電気機械器具製造業">'【参考】業種（日本産業分類）'!$AI$35:$AI$43</definedName>
    <definedName name="_30_情報通信機械器具製造業" localSheetId="9">'【参考】業種 (ES事業)'!#REF!</definedName>
    <definedName name="_30_情報通信機械器具製造業">'【参考】業種（日本産業分類）'!$AJ$35:$AJ$38</definedName>
    <definedName name="_31_輸送用機械器具製造業" localSheetId="9">'【参考】業種 (ES事業)'!#REF!</definedName>
    <definedName name="_31_輸送用機械器具製造業">'【参考】業種（日本産業分類）'!$AK$35:$AK$41</definedName>
    <definedName name="_32_その他の製造業" localSheetId="9">'【参考】業種 (ES事業)'!#REF!</definedName>
    <definedName name="_32_その他の製造業">'【参考】業種（日本産業分類）'!$AL$35:$AL$44</definedName>
    <definedName name="_33_電気業" localSheetId="9">'【参考】業種 (ES事業)'!#REF!</definedName>
    <definedName name="_33_電気業">'【参考】業種（日本産業分類）'!$AM$35:$AM$36</definedName>
    <definedName name="_34_ガス業" localSheetId="9">'【参考】業種 (ES事業)'!#REF!</definedName>
    <definedName name="_34_ガス業">'【参考】業種（日本産業分類）'!$AN$35:$AN$36</definedName>
    <definedName name="_35_熱供給業" localSheetId="9">'【参考】業種 (ES事業)'!#REF!</definedName>
    <definedName name="_35_熱供給業">'【参考】業種（日本産業分類）'!$AO$35:$AO$36</definedName>
    <definedName name="_36_水道業" localSheetId="9">'【参考】業種 (ES事業)'!#REF!</definedName>
    <definedName name="_36_水道業">'【参考】業種（日本産業分類）'!$AP$35:$AP$38</definedName>
    <definedName name="_37_通信業" localSheetId="9">'【参考】業種 (ES事業)'!#REF!</definedName>
    <definedName name="_37_通信業">'【参考】業種（日本産業分類）'!$AQ$35:$AQ$38</definedName>
    <definedName name="_38_放送業" localSheetId="9">'【参考】業種 (ES事業)'!#REF!</definedName>
    <definedName name="_38_放送業">'【参考】業種（日本産業分類）'!$AR$35:$AR$38</definedName>
    <definedName name="_39_情報サービス業" localSheetId="9">'【参考】業種 (ES事業)'!#REF!</definedName>
    <definedName name="_39_情報サービス業">'【参考】業種（日本産業分類）'!$AS$35:$AS$37</definedName>
    <definedName name="_40_インターネット附随サービス業" localSheetId="9">'【参考】業種 (ES事業)'!#REF!</definedName>
    <definedName name="_40_インターネット附随サービス業">'【参考】業種（日本産業分類）'!$AT$35:$AT$36</definedName>
    <definedName name="_41_映像・音声・文字情報制作業" localSheetId="9">'【参考】業種 (ES事業)'!#REF!</definedName>
    <definedName name="_41_映像・音声・文字情報制作業">'【参考】業種（日本産業分類）'!$AU$35:$AU$41</definedName>
    <definedName name="_42_鉄道業" localSheetId="9">'【参考】業種 (ES事業)'!#REF!</definedName>
    <definedName name="_42_鉄道業">'【参考】業種（日本産業分類）'!$AV$35:$AV$36</definedName>
    <definedName name="_43_道路旅客運送業" localSheetId="9">'【参考】業種 (ES事業)'!#REF!</definedName>
    <definedName name="_43_道路旅客運送業">'【参考】業種（日本産業分類）'!$AW$35:$AW$39</definedName>
    <definedName name="_44_道路貨物運送業" localSheetId="9">'【参考】業種 (ES事業)'!#REF!</definedName>
    <definedName name="_44_道路貨物運送業">'【参考】業種（日本産業分類）'!$AX$35:$AX$40</definedName>
    <definedName name="_45_水運業" localSheetId="9">'【参考】業種 (ES事業)'!#REF!</definedName>
    <definedName name="_45_水運業">'【参考】業種（日本産業分類）'!$AY$35:$AY$39</definedName>
    <definedName name="_46_航空運輸業" localSheetId="9">'【参考】業種 (ES事業)'!#REF!</definedName>
    <definedName name="_46_航空運輸業">'【参考】業種（日本産業分類）'!$AZ$35:$AZ$37</definedName>
    <definedName name="_47_倉庫業" localSheetId="9">'【参考】業種 (ES事業)'!#REF!</definedName>
    <definedName name="_47_倉庫業">'【参考】業種（日本産業分類）'!$BA$35:$BA$37</definedName>
    <definedName name="_48_運輸に附帯するサービス業" localSheetId="9">'【参考】業種 (ES事業)'!#REF!</definedName>
    <definedName name="_48_運輸に附帯するサービス業">'【参考】業種（日本産業分類）'!$BB$35:$BB$41</definedName>
    <definedName name="_49_郵便業_信書便事業を含む" localSheetId="9">'【参考】業種 (ES事業)'!#REF!</definedName>
    <definedName name="_49_郵便業_信書便事業を含む">'【参考】業種（日本産業分類）'!$BC$35:$BC$36</definedName>
    <definedName name="_50_各種商品卸売業" localSheetId="9">'【参考】業種 (ES事業)'!#REF!</definedName>
    <definedName name="_50_各種商品卸売業">'【参考】業種（日本産業分類）'!$BD$35:$BD$36</definedName>
    <definedName name="_51_繊維・衣服等卸売業" localSheetId="9">'【参考】業種 (ES事業)'!#REF!</definedName>
    <definedName name="_51_繊維・衣服等卸売業">'【参考】業種（日本産業分類）'!$BE$35:$BE$38</definedName>
    <definedName name="_52_飲食料品卸売業" localSheetId="9">'【参考】業種 (ES事業)'!#REF!</definedName>
    <definedName name="_52_飲食料品卸売業">'【参考】業種（日本産業分類）'!$BF$35:$BF$37</definedName>
    <definedName name="_53_建築材料・鉱物・金属材料等卸売業" localSheetId="9">'【参考】業種 (ES事業)'!#REF!</definedName>
    <definedName name="_53_建築材料・鉱物・金属材料等卸売業">'【参考】業種（日本産業分類）'!$BG$35:$BG$41</definedName>
    <definedName name="_54_機械器具卸売業" localSheetId="9">'【参考】業種 (ES事業)'!#REF!</definedName>
    <definedName name="_54_機械器具卸売業">'【参考】業種（日本産業分類）'!$BH$35:$BH$39</definedName>
    <definedName name="_55_その他の卸売業" localSheetId="9">'【参考】業種 (ES事業)'!#REF!</definedName>
    <definedName name="_55_その他の卸売業">'【参考】業種（日本産業分類）'!$BI$35:$BI$39</definedName>
    <definedName name="_56_各種商品小売業" localSheetId="9">'【参考】業種 (ES事業)'!#REF!</definedName>
    <definedName name="_56_各種商品小売業">'【参考】業種（日本産業分類）'!$BJ$35:$BJ$42</definedName>
    <definedName name="_57_織物・衣服・身の回り品小売業" localSheetId="9">'【参考】業種 (ES事業)'!#REF!</definedName>
    <definedName name="_57_織物・衣服・身の回り品小売業">'【参考】業種（日本産業分類）'!$BK$35:$BK$40</definedName>
    <definedName name="_58_飲食料品小売業" localSheetId="9">'【参考】業種 (ES事業)'!#REF!</definedName>
    <definedName name="_58_飲食料品小売業">'【参考】業種（日本産業分類）'!$BL$35:$BL$42</definedName>
    <definedName name="_59_機械器具小売業" localSheetId="9">'【参考】業種 (ES事業)'!#REF!</definedName>
    <definedName name="_59_機械器具小売業">'【参考】業種（日本産業分類）'!$BM$35:$BM$38</definedName>
    <definedName name="_60_その他の小売業" localSheetId="9">'【参考】業種 (ES事業)'!#REF!</definedName>
    <definedName name="_60_その他の小売業">'【参考】業種（日本産業分類）'!$BN$35:$BN$44</definedName>
    <definedName name="_61_無店舗小売業" localSheetId="9">'【参考】業種 (ES事業)'!#REF!</definedName>
    <definedName name="_61_無店舗小売業">'【参考】業種（日本産業分類）'!$BO$35:$BO$38</definedName>
    <definedName name="_62_銀行業" localSheetId="9">'【参考】業種 (ES事業)'!#REF!</definedName>
    <definedName name="_62_銀行業">'【参考】業種（日本産業分類）'!$BP$35:$BP$37</definedName>
    <definedName name="_63_協同組織金融業" localSheetId="9">'【参考】業種 (ES事業)'!#REF!</definedName>
    <definedName name="_63_協同組織金融業">'【参考】業種（日本産業分類）'!$BQ$35:$BQ$37</definedName>
    <definedName name="_64_貸金業・クレジットカード業等非預金信用機関" localSheetId="9">'【参考】業種 (ES事業)'!#REF!</definedName>
    <definedName name="_64_貸金業・クレジットカード業等非預金信用機関">'【参考】業種（日本産業分類）'!$BR$35:$BR$39</definedName>
    <definedName name="_65_金融商品取引業・商品先物取引業" localSheetId="9">'【参考】業種 (ES事業)'!#REF!</definedName>
    <definedName name="_65_金融商品取引業・商品先物取引業">'【参考】業種（日本産業分類）'!$BS$35:$BS$37</definedName>
    <definedName name="_66_補助的金融業等" localSheetId="9">'【参考】業種 (ES事業)'!#REF!</definedName>
    <definedName name="_66_補助的金融業等">'【参考】業種（日本産業分類）'!$BT$35:$BT$38</definedName>
    <definedName name="_67_保険業_保険媒介代理業・保険サービス業を含む" localSheetId="9">'【参考】業種 (ES事業)'!#REF!</definedName>
    <definedName name="_67_保険業_保険媒介代理業・保険サービス業を含む">'【参考】業種（日本産業分類）'!$BU$35:$BU$40</definedName>
    <definedName name="_68_不動産取引業" localSheetId="9">'【参考】業種 (ES事業)'!#REF!</definedName>
    <definedName name="_68_不動産取引業">'【参考】業種（日本産業分類）'!$BV$35:$BV$37</definedName>
    <definedName name="_69_不動産賃貸業・管理業" localSheetId="9">'【参考】業種 (ES事業)'!#REF!</definedName>
    <definedName name="_69_不動産賃貸業・管理業">'【参考】業種（日本産業分類）'!$BW$35:$BW$39</definedName>
    <definedName name="_70_物品賃貸業" localSheetId="9">'【参考】業種 (ES事業)'!#REF!</definedName>
    <definedName name="_70_物品賃貸業">'【参考】業種（日本産業分類）'!$BX$35:$BX$41</definedName>
    <definedName name="_71_学術・開発研究機関" localSheetId="9">'【参考】業種 (ES事業)'!#REF!</definedName>
    <definedName name="_71_学術・開発研究機関">'【参考】業種（日本産業分類）'!$BY$35:$BY$37</definedName>
    <definedName name="_72_専門サービス業_他に分類されないもの" localSheetId="9">'【参考】業種 (ES事業)'!#REF!</definedName>
    <definedName name="_72_専門サービス業_他に分類されないもの">'【参考】業種（日本産業分類）'!$BZ$35:$BZ$44</definedName>
    <definedName name="_73_広告業" localSheetId="9">'【参考】業種 (ES事業)'!#REF!</definedName>
    <definedName name="_73_広告業">'【参考】業種（日本産業分類）'!$CA$35:$CA$36</definedName>
    <definedName name="_74_技術サービス業_他に分類されないもの" localSheetId="9">'【参考】業種 (ES事業)'!#REF!</definedName>
    <definedName name="_74_技術サービス業_他に分類されないもの">'【参考】業種（日本産業分類）'!$CB$35:$CB$42</definedName>
    <definedName name="_75_宿泊業" localSheetId="9">'【参考】業種 (ES事業)'!#REF!</definedName>
    <definedName name="_75_宿泊業">'【参考】業種（日本産業分類）'!$CC$35:$CC$39</definedName>
    <definedName name="_76_飲食店" localSheetId="9">'【参考】業種 (ES事業)'!#REF!</definedName>
    <definedName name="_76_飲食店">'【参考】業種（日本産業分類）'!$CD$35:$CD$43</definedName>
    <definedName name="_77_持ち帰り・配達飲食サービス業" localSheetId="9">'【参考】業種 (ES事業)'!#REF!</definedName>
    <definedName name="_77_持ち帰り・配達飲食サービス業">'【参考】業種（日本産業分類）'!$CE$35:$CE$38</definedName>
    <definedName name="_78_洗濯・理容・美容・浴場業" localSheetId="9">'【参考】業種 (ES事業)'!#REF!</definedName>
    <definedName name="_78_洗濯・理容・美容・浴場業">'【参考】業種（日本産業分類）'!$CF$35:$CF$41</definedName>
    <definedName name="_79_その他の生活関連サービス業" localSheetId="9">'【参考】業種 (ES事業)'!#REF!</definedName>
    <definedName name="_79_その他の生活関連サービス業">'【参考】業種（日本産業分類）'!$CG$35:$CG$42</definedName>
    <definedName name="_80_娯楽業" localSheetId="9">'【参考】業種 (ES事業)'!#REF!</definedName>
    <definedName name="_80_娯楽業">'【参考】業種（日本産業分類）'!$CH$35:$CH$42</definedName>
    <definedName name="_81_学校教育" localSheetId="9">'【参考】業種 (ES事業)'!#REF!</definedName>
    <definedName name="_81_学校教育">'【参考】業種（日本産業分類）'!$CI$35:$CI$44</definedName>
    <definedName name="_82_その他の教育・学習支援業" localSheetId="9">'【参考】業種 (ES事業)'!#REF!</definedName>
    <definedName name="_82_その他の教育・学習支援業">'【参考】業種（日本産業分類）'!$CJ$35:$CJ$40</definedName>
    <definedName name="_83_医療業" localSheetId="9">'【参考】業種 (ES事業)'!#REF!</definedName>
    <definedName name="_83_医療業">'【参考】業種（日本産業分類）'!$CK$35:$CK$41</definedName>
    <definedName name="_84_保健衛生" localSheetId="9">'【参考】業種 (ES事業)'!#REF!</definedName>
    <definedName name="_84_保健衛生">'【参考】業種（日本産業分類）'!$CL$35:$CL$38</definedName>
    <definedName name="_85_社会保険・社会福祉・介護事業" localSheetId="9">'【参考】業種 (ES事業)'!#REF!</definedName>
    <definedName name="_85_社会保険・社会福祉・介護事業">'【参考】業種（日本産業分類）'!$CM$35:$CM$41</definedName>
    <definedName name="_86_郵便局" localSheetId="9">'【参考】業種 (ES事業)'!#REF!</definedName>
    <definedName name="_86_郵便局">'【参考】業種（日本産業分類）'!$CN$35:$CN$37</definedName>
    <definedName name="_87_協同組合_他に分類されないもの" localSheetId="9">'【参考】業種 (ES事業)'!#REF!</definedName>
    <definedName name="_87_協同組合_他に分類されないもの">'【参考】業種（日本産業分類）'!$CO$35:$CO$37</definedName>
    <definedName name="_88_廃棄物処理業" localSheetId="9">'【参考】業種 (ES事業)'!#REF!</definedName>
    <definedName name="_88_廃棄物処理業">'【参考】業種（日本産業分類）'!$CP$35:$CP$38</definedName>
    <definedName name="_89_自動車整備業" localSheetId="9">'【参考】業種 (ES事業)'!#REF!</definedName>
    <definedName name="_89_自動車整備業">'【参考】業種（日本産業分類）'!$CQ$35:$CQ$36</definedName>
    <definedName name="_90_機械等修理業_別掲を除く" localSheetId="9">'【参考】業種 (ES事業)'!#REF!</definedName>
    <definedName name="_90_機械等修理業_別掲を除く">'【参考】業種（日本産業分類）'!$CR$35:$CR$39</definedName>
    <definedName name="_91_職業紹介・労働者派遣業" localSheetId="9">'【参考】業種 (ES事業)'!#REF!</definedName>
    <definedName name="_91_職業紹介・労働者派遣業">'【参考】業種（日本産業分類）'!$CS$35:$CS$37</definedName>
    <definedName name="_92_その他の事業サービス業" localSheetId="9">'【参考】業種 (ES事業)'!#REF!</definedName>
    <definedName name="_92_その他の事業サービス業">'【参考】業種（日本産業分類）'!$CT$35:$CT$39</definedName>
    <definedName name="_93_政治・経済・文化団体" localSheetId="9">'【参考】業種 (ES事業)'!#REF!</definedName>
    <definedName name="_93_政治・経済・文化団体">'【参考】業種（日本産業分類）'!$CU$35:$CU$39</definedName>
    <definedName name="_94_宗教" localSheetId="9">'【参考】業種 (ES事業)'!#REF!</definedName>
    <definedName name="_94_宗教">'【参考】業種（日本産業分類）'!$CV$35:$CV$38</definedName>
    <definedName name="_95_その他のサービス業" localSheetId="9">'【参考】業種 (ES事業)'!#REF!</definedName>
    <definedName name="_95_その他のサービス業">'【参考】業種（日本産業分類）'!$CW$35:$CW$38</definedName>
    <definedName name="_96_外国公務" localSheetId="9">'【参考】業種 (ES事業)'!#REF!</definedName>
    <definedName name="_96_外国公務">'【参考】業種（日本産業分類）'!$CX$35:$CX$36</definedName>
    <definedName name="_97_国家公務" localSheetId="9">'【参考】業種 (ES事業)'!#REF!</definedName>
    <definedName name="_97_国家公務">'【参考】業種（日本産業分類）'!$CY$35:$CY$37</definedName>
    <definedName name="_98_地方公務" localSheetId="9">'【参考】業種 (ES事業)'!#REF!</definedName>
    <definedName name="_98_地方公務">'【参考】業種（日本産業分類）'!$CZ$35:$CZ$36</definedName>
    <definedName name="_99_分類不能の産業" localSheetId="9">'【参考】業種 (ES事業)'!#REF!</definedName>
    <definedName name="_99_分類不能の産業">'【参考】業種（日本産業分類）'!$DA$35</definedName>
    <definedName name="_xlnm._FilterDatabase" localSheetId="9" hidden="1">'【参考】業種 (ES事業)'!$B$3:$CD$3</definedName>
    <definedName name="_xlnm._FilterDatabase" localSheetId="8" hidden="1">'【参考】業種（日本産業分類）'!$B$3:$DB$3</definedName>
    <definedName name="A_農業・林業" localSheetId="9">'【参考】業種 (ES事業)'!#REF!</definedName>
    <definedName name="A_農業・林業">'【参考】業種（日本産業分類）'!$G$3:$G$4</definedName>
    <definedName name="B_漁業" localSheetId="9">'【参考】業種 (ES事業)'!#REF!</definedName>
    <definedName name="B_漁業">'【参考】業種（日本産業分類）'!$H$3:$H$4</definedName>
    <definedName name="C_鉱業・採石業・砂利採取業" localSheetId="9">'【参考】業種 (ES事業)'!#REF!</definedName>
    <definedName name="C_鉱業・採石業・砂利採取業">'【参考】業種（日本産業分類）'!$I$3</definedName>
    <definedName name="D_建設業" localSheetId="9">'【参考】業種 (ES事業)'!#REF!</definedName>
    <definedName name="D_建設業">'【参考】業種（日本産業分類）'!$J$3:$J$5</definedName>
    <definedName name="E_製造業" localSheetId="9">'【参考】業種 (ES事業)'!#REF!</definedName>
    <definedName name="E_製造業">'【参考】業種（日本産業分類）'!$K$3:$K$26</definedName>
    <definedName name="F_電気・ガス・熱供給・水道業" localSheetId="9">'【参考】業種 (ES事業)'!#REF!</definedName>
    <definedName name="F_電気・ガス・熱供給・水道業">'【参考】業種（日本産業分類）'!$L$3:$L$6</definedName>
    <definedName name="G_情報通信業" localSheetId="9">'【参考】業種 (ES事業)'!#REF!</definedName>
    <definedName name="G_情報通信業">'【参考】業種（日本産業分類）'!$M$3:$M$7</definedName>
    <definedName name="H_運輸業・郵便業" localSheetId="9">'【参考】業種 (ES事業)'!#REF!</definedName>
    <definedName name="H_運輸業・郵便業">'【参考】業種（日本産業分類）'!$N$3:$N$10</definedName>
    <definedName name="I_卸売業・小売業" localSheetId="9">'【参考】業種 (ES事業)'!#REF!</definedName>
    <definedName name="I_卸売業・小売業">'【参考】業種（日本産業分類）'!$O$3:$O$14</definedName>
    <definedName name="J_金融業・保険業" localSheetId="9">'【参考】業種 (ES事業)'!#REF!</definedName>
    <definedName name="J_金融業・保険業">'【参考】業種（日本産業分類）'!$P$3:$P$8</definedName>
    <definedName name="K_不動産業・物品賃貸業" localSheetId="9">'【参考】業種 (ES事業)'!#REF!</definedName>
    <definedName name="K_不動産業・物品賃貸業">'【参考】業種（日本産業分類）'!$Q$3:$Q$5</definedName>
    <definedName name="L_学術研究・専門・技術サービス業" localSheetId="9">'【参考】業種 (ES事業)'!#REF!</definedName>
    <definedName name="L_学術研究・専門・技術サービス業">'【参考】業種（日本産業分類）'!$R$3:$R$6</definedName>
    <definedName name="M_宿泊業・飲食サービス業" localSheetId="9">'【参考】業種 (ES事業)'!#REF!</definedName>
    <definedName name="M_宿泊業・飲食サービス業">'【参考】業種（日本産業分類）'!$S$3:$S$5</definedName>
    <definedName name="N_生活関連サービス業・娯楽業" localSheetId="9">'【参考】業種 (ES事業)'!#REF!</definedName>
    <definedName name="N_生活関連サービス業・娯楽業">'【参考】業種（日本産業分類）'!$T$3:$T$5</definedName>
    <definedName name="O_教育・学習支援業" localSheetId="9">'【参考】業種 (ES事業)'!#REF!</definedName>
    <definedName name="O_教育・学習支援業">'【参考】業種（日本産業分類）'!$U$3:$U$4</definedName>
    <definedName name="P_医療・福祉" localSheetId="9">'【参考】業種 (ES事業)'!#REF!</definedName>
    <definedName name="P_医療・福祉">'【参考】業種（日本産業分類）'!$V$3:$V$5</definedName>
    <definedName name="_xlnm.Print_Area" localSheetId="0">様式第1!$A$1:$K$27</definedName>
    <definedName name="_xlnm.Print_Area" localSheetId="1">'様式第2-1(単独申請・共同申請における幹事事業者)'!$B$2:$P$92</definedName>
    <definedName name="_xlnm.Print_Area" localSheetId="2">'様式第2-2(共同事業者)'!$B$2:$CB$60</definedName>
    <definedName name="_xlnm.Print_Area" localSheetId="3">様式第3!$B$2:$N$17</definedName>
    <definedName name="_xlnm.Print_Area" localSheetId="4">様式第4!$B$2:$G$37</definedName>
    <definedName name="_xlnm.Print_Area" localSheetId="5">様式第5!$B$2:$O$60</definedName>
    <definedName name="Q_複合サービス事業" localSheetId="9">'【参考】業種 (ES事業)'!#REF!</definedName>
    <definedName name="Q_複合サービス事業">'【参考】業種（日本産業分類）'!$W$3:$W$4</definedName>
    <definedName name="R_サービス業_他に分類されないもの" localSheetId="9">'【参考】業種 (ES事業)'!#REF!</definedName>
    <definedName name="R_サービス業_他に分類されないもの">'【参考】業種（日本産業分類）'!$X$3:$X$11</definedName>
    <definedName name="S_公務_他に分類されるものを除く" localSheetId="9">'【参考】業種 (ES事業)'!#REF!</definedName>
    <definedName name="S_公務_他に分類されるものを除く">'【参考】業種（日本産業分類）'!$Y$3:$Y$4</definedName>
    <definedName name="T_分類不能の産業" localSheetId="9">'【参考】業種 (ES事業)'!#REF!</definedName>
    <definedName name="T_分類不能の産業">'【参考】業種（日本産業分類）'!$Z$3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1" l="1"/>
  <c r="F5" i="1"/>
  <c r="F6" i="1" l="1"/>
  <c r="AZ4" i="11" l="1"/>
  <c r="T4" i="11"/>
  <c r="E9" i="1"/>
  <c r="E10" i="1" s="1"/>
  <c r="E8" i="1"/>
  <c r="E11" i="1" l="1"/>
  <c r="E12" i="1" s="1"/>
  <c r="E13" i="1" l="1"/>
  <c r="E14" i="1" s="1"/>
  <c r="E15" i="1" l="1"/>
  <c r="E16" i="1" s="1"/>
  <c r="DB10" i="11" l="1"/>
  <c r="CW10" i="11"/>
  <c r="CR10" i="11"/>
  <c r="Q3" i="1" l="1"/>
  <c r="R3" i="1"/>
  <c r="U7" i="1"/>
  <c r="T7" i="1"/>
  <c r="S7" i="1"/>
  <c r="R7" i="1"/>
  <c r="Q7" i="1"/>
  <c r="CE4" i="11"/>
  <c r="CJ4" i="11"/>
  <c r="CI4" i="11"/>
  <c r="CH4" i="11"/>
  <c r="CG4" i="11"/>
  <c r="CF4" i="11"/>
  <c r="U8" i="1"/>
  <c r="T8" i="1"/>
  <c r="S8" i="1"/>
  <c r="R8" i="1"/>
  <c r="Q8" i="1"/>
  <c r="P8" i="1"/>
  <c r="P4" i="1"/>
  <c r="I8" i="1" l="1"/>
  <c r="N9" i="1"/>
  <c r="M9" i="1"/>
  <c r="L9" i="1"/>
  <c r="K9" i="1"/>
  <c r="J9" i="1"/>
  <c r="I9" i="1"/>
  <c r="H9" i="1"/>
  <c r="H8" i="1"/>
  <c r="K8" i="1"/>
  <c r="J8" i="1"/>
  <c r="L8" i="1"/>
  <c r="M8" i="1"/>
  <c r="N8" i="1"/>
  <c r="I6" i="6" l="1"/>
  <c r="BH4" i="11"/>
  <c r="CD4" i="11"/>
  <c r="P3" i="1" s="1"/>
  <c r="F22" i="6"/>
  <c r="G22" i="6"/>
  <c r="BV8" i="11"/>
  <c r="CQ10" i="11"/>
  <c r="M6" i="6" s="1"/>
  <c r="CV10" i="11"/>
  <c r="N6" i="6"/>
  <c r="U10" i="5"/>
  <c r="CI10" i="11"/>
  <c r="CD10" i="11"/>
  <c r="BX4" i="11"/>
  <c r="BP4" i="11"/>
  <c r="AR4" i="11"/>
  <c r="AJ4" i="11"/>
  <c r="AB4" i="11"/>
  <c r="D4" i="11"/>
  <c r="L4" i="11"/>
  <c r="V10" i="5" l="1"/>
  <c r="J8" i="5" s="1"/>
  <c r="O6" i="6"/>
  <c r="J6" i="6" l="1"/>
  <c r="C7" i="6" s="1"/>
  <c r="D8" i="5"/>
  <c r="N12" i="1"/>
  <c r="N15" i="1" s="1"/>
  <c r="M12" i="1"/>
  <c r="M15" i="1" s="1"/>
  <c r="L12" i="1"/>
  <c r="L15" i="1" s="1"/>
  <c r="K12" i="1"/>
  <c r="K15" i="1" s="1"/>
  <c r="J12" i="1"/>
  <c r="J15" i="1" s="1"/>
  <c r="I12" i="1"/>
  <c r="I15" i="1" s="1"/>
  <c r="H12" i="1"/>
  <c r="H15" i="1" s="1"/>
  <c r="N11" i="1"/>
  <c r="M11" i="1"/>
  <c r="L11" i="1"/>
  <c r="K11" i="1"/>
  <c r="J11" i="1"/>
  <c r="I11" i="1"/>
  <c r="H11" i="1"/>
  <c r="N10" i="1"/>
  <c r="M10" i="1"/>
  <c r="L10" i="1"/>
  <c r="K10" i="1"/>
  <c r="J10" i="1"/>
  <c r="I10" i="1"/>
  <c r="H10" i="1"/>
  <c r="DA10" i="11"/>
  <c r="CX10" i="11"/>
  <c r="CZ10" i="11" s="1" a="1"/>
  <c r="CZ10" i="11" s="1"/>
  <c r="CS10" i="11"/>
  <c r="CU10" i="11" s="1" a="1"/>
  <c r="CU10" i="11" s="1"/>
  <c r="CN10" i="11"/>
  <c r="CL10" i="11"/>
  <c r="CK10" i="11" a="1"/>
  <c r="CK10" i="11" s="1"/>
  <c r="CG10" i="11"/>
  <c r="CH10" i="11" s="1"/>
  <c r="CF10" i="11" a="1"/>
  <c r="CF10" i="11" s="1"/>
  <c r="N16" i="1" l="1"/>
  <c r="N13" i="1"/>
  <c r="N14" i="1" s="1"/>
  <c r="M13" i="1"/>
  <c r="M14" i="1" s="1"/>
  <c r="M16" i="1"/>
  <c r="L16" i="1"/>
  <c r="L13" i="1"/>
  <c r="L14" i="1" s="1"/>
  <c r="K16" i="1"/>
  <c r="K13" i="1"/>
  <c r="K14" i="1" s="1"/>
  <c r="J13" i="1"/>
  <c r="J14" i="1" s="1"/>
  <c r="J16" i="1"/>
  <c r="I13" i="1"/>
  <c r="I14" i="1" s="1"/>
  <c r="I16" i="1"/>
  <c r="H13" i="1"/>
  <c r="H14" i="1" s="1"/>
  <c r="H16" i="1"/>
  <c r="CM10" i="11"/>
  <c r="L6" i="6" s="1"/>
  <c r="K6" i="6"/>
  <c r="J8" i="11"/>
  <c r="CO10" i="11" a="1"/>
  <c r="CO10" i="11" s="1"/>
  <c r="CP10" i="11" a="1"/>
  <c r="CP10" i="11" s="1"/>
  <c r="D8" i="11"/>
  <c r="CY10" i="11" a="1"/>
  <c r="CY10" i="11" s="1"/>
  <c r="CJ10" i="11" a="1"/>
  <c r="CJ10" i="11" s="1"/>
  <c r="AP8" i="11"/>
  <c r="AJ8" i="11"/>
  <c r="BF8" i="11"/>
  <c r="AZ8" i="11"/>
  <c r="BP8" i="11"/>
  <c r="CT10" i="11" a="1"/>
  <c r="CT10" i="11" s="1"/>
  <c r="CE10" i="11" a="1"/>
  <c r="CE10" i="11" s="1"/>
  <c r="T8" i="11" l="1"/>
  <c r="Z8" i="11"/>
  <c r="G24" i="6"/>
  <c r="R10" i="5"/>
  <c r="T3" i="1" l="1"/>
  <c r="S3" i="1" l="1"/>
  <c r="S10" i="5" a="1"/>
  <c r="S10" i="5" s="1"/>
  <c r="T10" i="5" a="1"/>
  <c r="T10" i="5" s="1"/>
  <c r="F31" i="6" l="1"/>
  <c r="F36" i="6" l="1"/>
  <c r="I36"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<sst xmlns="http://schemas.openxmlformats.org/spreadsheetml/2006/main" count="3743" uniqueCount="1033">
  <si>
    <t>（様式第１）</t>
    <rPh sb="1" eb="3">
      <t>ヨウシキ</t>
    </rPh>
    <rPh sb="3" eb="4">
      <t>ダイ</t>
    </rPh>
    <phoneticPr fontId="1"/>
  </si>
  <si>
    <t>申請書類チェックリスト</t>
    <rPh sb="0" eb="4">
      <t>シンセイショルイ</t>
    </rPh>
    <phoneticPr fontId="1"/>
  </si>
  <si>
    <t>生活維持役務等効率化促進事業事務局　宛</t>
    <rPh sb="0" eb="2">
      <t>セイカツ</t>
    </rPh>
    <rPh sb="2" eb="4">
      <t>イジ</t>
    </rPh>
    <rPh sb="4" eb="6">
      <t>エキム</t>
    </rPh>
    <rPh sb="6" eb="7">
      <t>トウ</t>
    </rPh>
    <rPh sb="7" eb="10">
      <t>コウリツカ</t>
    </rPh>
    <rPh sb="10" eb="12">
      <t>ソクシン</t>
    </rPh>
    <rPh sb="12" eb="14">
      <t>ジギョウ</t>
    </rPh>
    <rPh sb="14" eb="16">
      <t>ジム</t>
    </rPh>
    <rPh sb="16" eb="17">
      <t>キョク</t>
    </rPh>
    <rPh sb="18" eb="19">
      <t>ア</t>
    </rPh>
    <phoneticPr fontId="1"/>
  </si>
  <si>
    <t>申請日：</t>
    <rPh sb="0" eb="3">
      <t>シンセイビ</t>
    </rPh>
    <phoneticPr fontId="1"/>
  </si>
  <si>
    <t>事業者名：</t>
    <rPh sb="0" eb="3">
      <t>ジギョウシャ</t>
    </rPh>
    <rPh sb="3" eb="4">
      <t>メイ</t>
    </rPh>
    <phoneticPr fontId="1"/>
  </si>
  <si>
    <t>▼プルダウンでチェック</t>
    <phoneticPr fontId="1"/>
  </si>
  <si>
    <t>チェック欄</t>
    <rPh sb="4" eb="5">
      <t>ラン</t>
    </rPh>
    <phoneticPr fontId="1"/>
  </si>
  <si>
    <t>様式</t>
    <rPh sb="0" eb="2">
      <t>ヨウシキ</t>
    </rPh>
    <phoneticPr fontId="1"/>
  </si>
  <si>
    <t>書類名</t>
    <rPh sb="0" eb="3">
      <t>ショルイメイ</t>
    </rPh>
    <phoneticPr fontId="1"/>
  </si>
  <si>
    <t>必須or任意</t>
    <rPh sb="0" eb="2">
      <t>ヒッス</t>
    </rPh>
    <rPh sb="4" eb="6">
      <t>ニンイ</t>
    </rPh>
    <phoneticPr fontId="1"/>
  </si>
  <si>
    <t>コンソーシアム
の様式数</t>
    <rPh sb="9" eb="11">
      <t>ヨウシキ</t>
    </rPh>
    <rPh sb="11" eb="12">
      <t>スウ</t>
    </rPh>
    <phoneticPr fontId="1"/>
  </si>
  <si>
    <t>ファイル形式</t>
    <rPh sb="4" eb="6">
      <t>ケイシキ</t>
    </rPh>
    <phoneticPr fontId="1"/>
  </si>
  <si>
    <t>様式第1</t>
    <rPh sb="0" eb="2">
      <t>ヨウシキ</t>
    </rPh>
    <rPh sb="2" eb="3">
      <t>ダイ</t>
    </rPh>
    <phoneticPr fontId="1"/>
  </si>
  <si>
    <t>必須</t>
    <rPh sb="0" eb="2">
      <t>ヒッス</t>
    </rPh>
    <phoneticPr fontId="1"/>
  </si>
  <si>
    <t>１</t>
    <phoneticPr fontId="1"/>
  </si>
  <si>
    <t>Excel</t>
    <phoneticPr fontId="1"/>
  </si>
  <si>
    <t>様式第2-1</t>
    <rPh sb="0" eb="2">
      <t>ヨウシキ</t>
    </rPh>
    <rPh sb="2" eb="3">
      <t>ダイ</t>
    </rPh>
    <phoneticPr fontId="1"/>
  </si>
  <si>
    <t>ES事業申請書
（単独申請・共同申請における幹事事業者）</t>
    <phoneticPr fontId="1"/>
  </si>
  <si>
    <t>様式第2-2</t>
    <rPh sb="0" eb="2">
      <t>ヨウシキ</t>
    </rPh>
    <rPh sb="2" eb="3">
      <t>ダイ</t>
    </rPh>
    <phoneticPr fontId="1"/>
  </si>
  <si>
    <t>ES事業申請書（共同事業者）</t>
    <rPh sb="2" eb="4">
      <t>ジギョウ</t>
    </rPh>
    <rPh sb="4" eb="6">
      <t>シンセイ</t>
    </rPh>
    <rPh sb="6" eb="7">
      <t>ショ</t>
    </rPh>
    <rPh sb="8" eb="10">
      <t>キョウドウ</t>
    </rPh>
    <rPh sb="10" eb="13">
      <t>ジギョウシャ</t>
    </rPh>
    <phoneticPr fontId="1"/>
  </si>
  <si>
    <r>
      <t xml:space="preserve">任意
</t>
    </r>
    <r>
      <rPr>
        <sz val="10"/>
        <rFont val="游ゴシック"/>
        <family val="3"/>
        <charset val="128"/>
        <scheme val="minor"/>
      </rPr>
      <t>※コンソーシアム申請のみ</t>
    </r>
    <rPh sb="0" eb="2">
      <t>ニンイ</t>
    </rPh>
    <rPh sb="11" eb="13">
      <t>シンセイ</t>
    </rPh>
    <phoneticPr fontId="1"/>
  </si>
  <si>
    <t>様式第3</t>
    <rPh sb="0" eb="2">
      <t>ヨウシキ</t>
    </rPh>
    <rPh sb="2" eb="3">
      <t>ダイ</t>
    </rPh>
    <phoneticPr fontId="1"/>
  </si>
  <si>
    <t>採算性向上に向けた計画書</t>
    <rPh sb="0" eb="5">
      <t>サイサンセイコウジョウ</t>
    </rPh>
    <rPh sb="6" eb="7">
      <t>ム</t>
    </rPh>
    <rPh sb="9" eb="12">
      <t>ケイカクショ</t>
    </rPh>
    <phoneticPr fontId="1"/>
  </si>
  <si>
    <t>様式第4</t>
    <rPh sb="0" eb="2">
      <t>ヨウシキ</t>
    </rPh>
    <rPh sb="2" eb="3">
      <t>ダイ</t>
    </rPh>
    <phoneticPr fontId="1"/>
  </si>
  <si>
    <t>経費明細書・資金調達内訳書</t>
    <rPh sb="0" eb="2">
      <t>ケイヒ</t>
    </rPh>
    <rPh sb="2" eb="5">
      <t>メイサイショ</t>
    </rPh>
    <rPh sb="6" eb="8">
      <t>シキン</t>
    </rPh>
    <rPh sb="8" eb="10">
      <t>チョウタツ</t>
    </rPh>
    <rPh sb="10" eb="13">
      <t>ウチワケショ</t>
    </rPh>
    <phoneticPr fontId="1"/>
  </si>
  <si>
    <t>様式第5</t>
    <rPh sb="0" eb="2">
      <t>ヨウシキ</t>
    </rPh>
    <rPh sb="2" eb="3">
      <t>ダイ</t>
    </rPh>
    <phoneticPr fontId="1"/>
  </si>
  <si>
    <t>事業スケジュール及び実施体制図</t>
    <rPh sb="0" eb="2">
      <t>ジギョウ</t>
    </rPh>
    <rPh sb="8" eb="9">
      <t>オヨ</t>
    </rPh>
    <rPh sb="10" eb="12">
      <t>ジッシ</t>
    </rPh>
    <rPh sb="12" eb="14">
      <t>タイセイ</t>
    </rPh>
    <rPh sb="14" eb="15">
      <t>ズ</t>
    </rPh>
    <phoneticPr fontId="1"/>
  </si>
  <si>
    <t>様式第6</t>
    <rPh sb="0" eb="2">
      <t>ヨウシキ</t>
    </rPh>
    <rPh sb="2" eb="3">
      <t>ダイ</t>
    </rPh>
    <phoneticPr fontId="1"/>
  </si>
  <si>
    <t>取組紹介概要書</t>
    <rPh sb="0" eb="2">
      <t>トリクミ</t>
    </rPh>
    <rPh sb="2" eb="4">
      <t>ショウカイ</t>
    </rPh>
    <rPh sb="4" eb="7">
      <t>ガイヨウショ</t>
    </rPh>
    <phoneticPr fontId="1"/>
  </si>
  <si>
    <t>PDF</t>
    <phoneticPr fontId="1"/>
  </si>
  <si>
    <t>様式第7</t>
    <rPh sb="0" eb="2">
      <t>ヨウシキ</t>
    </rPh>
    <rPh sb="2" eb="3">
      <t>ダイ</t>
    </rPh>
    <phoneticPr fontId="1"/>
  </si>
  <si>
    <t>最新決算期の決算書</t>
    <rPh sb="0" eb="5">
      <t>サイシンケッサンキ</t>
    </rPh>
    <rPh sb="6" eb="9">
      <t>ケッサンショ</t>
    </rPh>
    <phoneticPr fontId="1"/>
  </si>
  <si>
    <t>コンソーシアム
各社ごと</t>
    <rPh sb="8" eb="10">
      <t>カクシャ</t>
    </rPh>
    <phoneticPr fontId="1"/>
  </si>
  <si>
    <t>任意様式</t>
    <rPh sb="0" eb="2">
      <t>ニンイ</t>
    </rPh>
    <rPh sb="2" eb="4">
      <t>ヨウシキ</t>
    </rPh>
    <phoneticPr fontId="1"/>
  </si>
  <si>
    <t>上記以外に審査の参考となる書類</t>
    <rPh sb="0" eb="2">
      <t>ジョウキ</t>
    </rPh>
    <rPh sb="2" eb="4">
      <t>イガイ</t>
    </rPh>
    <rPh sb="5" eb="7">
      <t>シンサ</t>
    </rPh>
    <rPh sb="8" eb="10">
      <t>サンコウ</t>
    </rPh>
    <rPh sb="13" eb="15">
      <t>ショルイ</t>
    </rPh>
    <phoneticPr fontId="1"/>
  </si>
  <si>
    <t>任意</t>
    <rPh sb="0" eb="2">
      <t>ニンイ</t>
    </rPh>
    <phoneticPr fontId="1"/>
  </si>
  <si>
    <t>指定なし</t>
    <rPh sb="0" eb="2">
      <t>シテイ</t>
    </rPh>
    <phoneticPr fontId="1"/>
  </si>
  <si>
    <t>ES事業申請書（単独申請・共同申請における幹事事業者）</t>
    <rPh sb="2" eb="4">
      <t>ジギョウ</t>
    </rPh>
    <rPh sb="4" eb="6">
      <t>シンセイ</t>
    </rPh>
    <rPh sb="6" eb="7">
      <t>ショ</t>
    </rPh>
    <rPh sb="8" eb="12">
      <t>タンドクシンセイ</t>
    </rPh>
    <rPh sb="13" eb="17">
      <t>キョウドウシンセイ</t>
    </rPh>
    <rPh sb="21" eb="23">
      <t>カンジ</t>
    </rPh>
    <rPh sb="23" eb="25">
      <t>ジギョウ</t>
    </rPh>
    <rPh sb="25" eb="26">
      <t>シャ</t>
    </rPh>
    <phoneticPr fontId="1"/>
  </si>
  <si>
    <t>申請者
に関する情報</t>
    <rPh sb="0" eb="3">
      <t>シンセイシャ</t>
    </rPh>
    <rPh sb="5" eb="6">
      <t>カン</t>
    </rPh>
    <rPh sb="8" eb="10">
      <t>ジョウホウ</t>
    </rPh>
    <phoneticPr fontId="1"/>
  </si>
  <si>
    <t>事業者名（幹事）</t>
    <rPh sb="0" eb="4">
      <t>ジギョウシャメイ</t>
    </rPh>
    <rPh sb="5" eb="7">
      <t>カンジ</t>
    </rPh>
    <phoneticPr fontId="1"/>
  </si>
  <si>
    <r>
      <t xml:space="preserve">法人番号
</t>
    </r>
    <r>
      <rPr>
        <sz val="10"/>
        <rFont val="游ゴシック"/>
        <family val="3"/>
        <charset val="128"/>
        <scheme val="minor"/>
      </rPr>
      <t>（インボイス登録番号）</t>
    </r>
    <rPh sb="0" eb="4">
      <t>ホウジンバンゴウ</t>
    </rPh>
    <rPh sb="11" eb="15">
      <t>トウロクバンゴウ</t>
    </rPh>
    <phoneticPr fontId="1"/>
  </si>
  <si>
    <t>本社所在地</t>
    <rPh sb="0" eb="2">
      <t>ホンシャ</t>
    </rPh>
    <rPh sb="2" eb="5">
      <t>ショザイチ</t>
    </rPh>
    <phoneticPr fontId="1"/>
  </si>
  <si>
    <t>決算月</t>
    <rPh sb="0" eb="3">
      <t>ケッサンツキ</t>
    </rPh>
    <phoneticPr fontId="1"/>
  </si>
  <si>
    <t>月</t>
    <rPh sb="0" eb="1">
      <t>ツキ</t>
    </rPh>
    <phoneticPr fontId="1"/>
  </si>
  <si>
    <t>最新決算期（公募時点で決算書を提出できる年月）</t>
    <rPh sb="0" eb="5">
      <t>サイシンケッサンキ</t>
    </rPh>
    <rPh sb="6" eb="10">
      <t>コウボジテン</t>
    </rPh>
    <rPh sb="11" eb="14">
      <t>ケッサンショ</t>
    </rPh>
    <rPh sb="15" eb="17">
      <t>テイシュツ</t>
    </rPh>
    <rPh sb="20" eb="22">
      <t>ネンゲツ</t>
    </rPh>
    <phoneticPr fontId="1"/>
  </si>
  <si>
    <t>年</t>
    <rPh sb="0" eb="1">
      <t>ネン</t>
    </rPh>
    <phoneticPr fontId="1"/>
  </si>
  <si>
    <t>代表者役職</t>
    <rPh sb="0" eb="3">
      <t>ダイヒョウシャ</t>
    </rPh>
    <rPh sb="3" eb="5">
      <t>ヤクショク</t>
    </rPh>
    <phoneticPr fontId="1"/>
  </si>
  <si>
    <t>代表者名</t>
    <rPh sb="0" eb="4">
      <t>ダイヒョウシャメイ</t>
    </rPh>
    <phoneticPr fontId="1"/>
  </si>
  <si>
    <t>0:中小企業等</t>
    <rPh sb="2" eb="4">
      <t>チュウショウ</t>
    </rPh>
    <rPh sb="4" eb="6">
      <t>キギョウ</t>
    </rPh>
    <rPh sb="6" eb="7">
      <t>トウ</t>
    </rPh>
    <phoneticPr fontId="1"/>
  </si>
  <si>
    <t>企業分類</t>
    <rPh sb="0" eb="2">
      <t>キギョウ</t>
    </rPh>
    <rPh sb="2" eb="4">
      <t>ブンルイ</t>
    </rPh>
    <phoneticPr fontId="1"/>
  </si>
  <si>
    <t>大企業等</t>
    <rPh sb="0" eb="3">
      <t>ダイキギョウ</t>
    </rPh>
    <rPh sb="3" eb="4">
      <t>トウ</t>
    </rPh>
    <phoneticPr fontId="1"/>
  </si>
  <si>
    <t>中小企業等</t>
    <rPh sb="0" eb="4">
      <t>チュウショウキギョウ</t>
    </rPh>
    <rPh sb="4" eb="5">
      <t>トウ</t>
    </rPh>
    <phoneticPr fontId="1"/>
  </si>
  <si>
    <t>幹事</t>
    <rPh sb="0" eb="2">
      <t>カンジ</t>
    </rPh>
    <phoneticPr fontId="1"/>
  </si>
  <si>
    <t>1:大企業等</t>
    <rPh sb="2" eb="6">
      <t>ダイキ</t>
    </rPh>
    <phoneticPr fontId="1"/>
  </si>
  <si>
    <t>企業分類の根拠</t>
    <rPh sb="0" eb="2">
      <t>キギョウ</t>
    </rPh>
    <rPh sb="2" eb="4">
      <t>ブンルイ</t>
    </rPh>
    <rPh sb="5" eb="7">
      <t>コンキョ</t>
    </rPh>
    <phoneticPr fontId="1"/>
  </si>
  <si>
    <t>資本金の額又は出資の総額</t>
    <rPh sb="0" eb="3">
      <t>シホンキン</t>
    </rPh>
    <rPh sb="4" eb="5">
      <t>ガク</t>
    </rPh>
    <rPh sb="5" eb="6">
      <t>マタ</t>
    </rPh>
    <rPh sb="7" eb="9">
      <t>シュッシ</t>
    </rPh>
    <rPh sb="10" eb="12">
      <t>ソウガク</t>
    </rPh>
    <phoneticPr fontId="1"/>
  </si>
  <si>
    <t>円</t>
    <rPh sb="0" eb="1">
      <t>エン</t>
    </rPh>
    <phoneticPr fontId="1"/>
  </si>
  <si>
    <t>常時使用する従業員の数</t>
    <rPh sb="0" eb="4">
      <t>ジョウジシヨウ</t>
    </rPh>
    <rPh sb="6" eb="9">
      <t>ジュウギョウイン</t>
    </rPh>
    <rPh sb="10" eb="11">
      <t>カズ</t>
    </rPh>
    <phoneticPr fontId="1"/>
  </si>
  <si>
    <t>人</t>
    <rPh sb="0" eb="1">
      <t>ニン</t>
    </rPh>
    <phoneticPr fontId="1"/>
  </si>
  <si>
    <t>大分類</t>
    <rPh sb="0" eb="3">
      <t>ダイブンルイ</t>
    </rPh>
    <phoneticPr fontId="1"/>
  </si>
  <si>
    <t>中分類</t>
    <rPh sb="0" eb="3">
      <t>チュウブンルイ</t>
    </rPh>
    <phoneticPr fontId="1"/>
  </si>
  <si>
    <t>小分類</t>
    <rPh sb="0" eb="3">
      <t>ショウブンルイ</t>
    </rPh>
    <phoneticPr fontId="1"/>
  </si>
  <si>
    <t>業種区分</t>
    <rPh sb="0" eb="2">
      <t>ギョウシュ</t>
    </rPh>
    <rPh sb="2" eb="4">
      <t>クブン</t>
    </rPh>
    <phoneticPr fontId="1"/>
  </si>
  <si>
    <t>企業規模</t>
    <rPh sb="0" eb="2">
      <t>キギョウ</t>
    </rPh>
    <rPh sb="2" eb="4">
      <t>キボ</t>
    </rPh>
    <phoneticPr fontId="1"/>
  </si>
  <si>
    <t>主たる業種</t>
    <rPh sb="0" eb="1">
      <t>シュ</t>
    </rPh>
    <rPh sb="3" eb="5">
      <t>ギョウシュ</t>
    </rPh>
    <phoneticPr fontId="1"/>
  </si>
  <si>
    <t>S_公務（他に分類されるものを除く）</t>
  </si>
  <si>
    <t>98_地方公務</t>
  </si>
  <si>
    <r>
      <t xml:space="preserve">主たる業種（その他）
</t>
    </r>
    <r>
      <rPr>
        <sz val="6"/>
        <rFont val="游ゴシック"/>
        <family val="3"/>
        <charset val="128"/>
        <scheme val="minor"/>
      </rPr>
      <t>※大分類～小分類が「分類不能の産業」の場合、入力可</t>
    </r>
    <rPh sb="0" eb="1">
      <t>シュ</t>
    </rPh>
    <rPh sb="3" eb="5">
      <t>ギョウシュ</t>
    </rPh>
    <rPh sb="8" eb="9">
      <t>タ</t>
    </rPh>
    <rPh sb="12" eb="15">
      <t>ダイブンルイ</t>
    </rPh>
    <rPh sb="21" eb="25">
      <t>ブンルイフノウ</t>
    </rPh>
    <rPh sb="26" eb="28">
      <t>サンギョウ</t>
    </rPh>
    <rPh sb="30" eb="32">
      <t>バアイ</t>
    </rPh>
    <rPh sb="33" eb="35">
      <t>ニュウリョク</t>
    </rPh>
    <rPh sb="35" eb="36">
      <t>カ</t>
    </rPh>
    <phoneticPr fontId="1"/>
  </si>
  <si>
    <t>申請者の沿革</t>
  </si>
  <si>
    <t>申請者の概要</t>
    <rPh sb="0" eb="3">
      <t>シンセイシャ</t>
    </rPh>
    <rPh sb="4" eb="6">
      <t>ガイヨウ</t>
    </rPh>
    <phoneticPr fontId="1"/>
  </si>
  <si>
    <t>担当者所属</t>
    <rPh sb="0" eb="3">
      <t>タントウシャ</t>
    </rPh>
    <rPh sb="3" eb="5">
      <t>ショゾク</t>
    </rPh>
    <phoneticPr fontId="1"/>
  </si>
  <si>
    <t>担当者役職名</t>
    <rPh sb="0" eb="3">
      <t>タントウシャ</t>
    </rPh>
    <rPh sb="3" eb="6">
      <t>ヤクショクメイ</t>
    </rPh>
    <phoneticPr fontId="1"/>
  </si>
  <si>
    <t>担当者名（漢字）</t>
    <rPh sb="0" eb="3">
      <t>タントウシャ</t>
    </rPh>
    <rPh sb="3" eb="4">
      <t>メイ</t>
    </rPh>
    <rPh sb="5" eb="7">
      <t>カンジ</t>
    </rPh>
    <phoneticPr fontId="1"/>
  </si>
  <si>
    <t>担当者名（平仮名）</t>
    <rPh sb="0" eb="3">
      <t>タントウシャ</t>
    </rPh>
    <rPh sb="3" eb="4">
      <t>メイ</t>
    </rPh>
    <rPh sb="5" eb="8">
      <t>ヒラガナ</t>
    </rPh>
    <phoneticPr fontId="1"/>
  </si>
  <si>
    <r>
      <t>担当者電話番号
（直通）</t>
    </r>
    <r>
      <rPr>
        <sz val="8"/>
        <rFont val="游ゴシック"/>
        <family val="3"/>
        <charset val="128"/>
        <scheme val="minor"/>
      </rPr>
      <t>※ハイフン不要</t>
    </r>
    <rPh sb="0" eb="3">
      <t>タントウシャ</t>
    </rPh>
    <rPh sb="3" eb="7">
      <t>デンワバンゴウ</t>
    </rPh>
    <rPh sb="9" eb="11">
      <t>チョクツウ</t>
    </rPh>
    <rPh sb="17" eb="19">
      <t>フヨウ</t>
    </rPh>
    <phoneticPr fontId="1"/>
  </si>
  <si>
    <r>
      <t>担当者電話番号
（携帯）</t>
    </r>
    <r>
      <rPr>
        <sz val="8"/>
        <rFont val="游ゴシック"/>
        <family val="3"/>
        <charset val="128"/>
        <scheme val="minor"/>
      </rPr>
      <t>※ハイフン不要</t>
    </r>
    <rPh sb="0" eb="3">
      <t>タントウシャ</t>
    </rPh>
    <rPh sb="3" eb="7">
      <t>デンワバンゴウ</t>
    </rPh>
    <rPh sb="9" eb="11">
      <t>ケイタイ</t>
    </rPh>
    <phoneticPr fontId="1"/>
  </si>
  <si>
    <t>担当者E-mail</t>
    <rPh sb="0" eb="3">
      <t>タントウシャ</t>
    </rPh>
    <phoneticPr fontId="1"/>
  </si>
  <si>
    <t>補助事業
に関する情報</t>
    <rPh sb="0" eb="4">
      <t>ホジョジギョウ</t>
    </rPh>
    <phoneticPr fontId="1"/>
  </si>
  <si>
    <t>エッセンシャルサービス内容</t>
    <rPh sb="11" eb="13">
      <t>ナイヨウ</t>
    </rPh>
    <phoneticPr fontId="1"/>
  </si>
  <si>
    <t>取組内容</t>
    <rPh sb="0" eb="4">
      <t>トリクミナイヨウ</t>
    </rPh>
    <phoneticPr fontId="1"/>
  </si>
  <si>
    <t>横展開・
普及しやすいモデルケースとなる説明</t>
    <rPh sb="0" eb="1">
      <t>ヨコ</t>
    </rPh>
    <rPh sb="1" eb="3">
      <t>テンカイ</t>
    </rPh>
    <rPh sb="5" eb="7">
      <t>フキュウ</t>
    </rPh>
    <rPh sb="20" eb="22">
      <t>セツメイ</t>
    </rPh>
    <phoneticPr fontId="1"/>
  </si>
  <si>
    <t>事業完了の定義
（実証完了の目途）</t>
    <rPh sb="0" eb="4">
      <t>ジギョウカンリョウ</t>
    </rPh>
    <rPh sb="5" eb="7">
      <t>テイギ</t>
    </rPh>
    <rPh sb="9" eb="11">
      <t>ジッショウ</t>
    </rPh>
    <rPh sb="11" eb="13">
      <t>カンリョウ</t>
    </rPh>
    <rPh sb="14" eb="16">
      <t>メド</t>
    </rPh>
    <phoneticPr fontId="1"/>
  </si>
  <si>
    <t>事業者類型
※複数選択可</t>
    <rPh sb="0" eb="3">
      <t>ジギョウシャ</t>
    </rPh>
    <rPh sb="3" eb="5">
      <t>ルイケイ</t>
    </rPh>
    <phoneticPr fontId="1"/>
  </si>
  <si>
    <t>連携型事業展開モデル</t>
    <rPh sb="0" eb="3">
      <t>レンケイガタ</t>
    </rPh>
    <rPh sb="3" eb="5">
      <t>ジギョウ</t>
    </rPh>
    <rPh sb="5" eb="7">
      <t>テンカイ</t>
    </rPh>
    <phoneticPr fontId="1"/>
  </si>
  <si>
    <t>多種型事業展開モデル</t>
    <rPh sb="0" eb="3">
      <t>タシュガタ</t>
    </rPh>
    <rPh sb="3" eb="7">
      <t>ジギョウテンカイ</t>
    </rPh>
    <phoneticPr fontId="1"/>
  </si>
  <si>
    <t>連携型・多種型の各モデル
の相乗効果</t>
    <rPh sb="0" eb="3">
      <t>レンケイガタ</t>
    </rPh>
    <rPh sb="4" eb="7">
      <t>タシュガタ</t>
    </rPh>
    <rPh sb="8" eb="9">
      <t>カク</t>
    </rPh>
    <rPh sb="14" eb="16">
      <t>ソウジョウ</t>
    </rPh>
    <rPh sb="16" eb="18">
      <t>コウカ</t>
    </rPh>
    <phoneticPr fontId="1"/>
  </si>
  <si>
    <t>事業の効率化方法
※複数選択可</t>
    <rPh sb="0" eb="2">
      <t>ジギョウ</t>
    </rPh>
    <rPh sb="3" eb="6">
      <t>コウリツカ</t>
    </rPh>
    <rPh sb="6" eb="8">
      <t>ホウホウ</t>
    </rPh>
    <rPh sb="10" eb="12">
      <t>フクスウ</t>
    </rPh>
    <rPh sb="12" eb="14">
      <t>センタク</t>
    </rPh>
    <rPh sb="14" eb="15">
      <t>カ</t>
    </rPh>
    <phoneticPr fontId="1"/>
  </si>
  <si>
    <t>合理化</t>
    <rPh sb="0" eb="3">
      <t>ゴウリカ</t>
    </rPh>
    <phoneticPr fontId="1"/>
  </si>
  <si>
    <t>広域化</t>
    <rPh sb="0" eb="3">
      <t>コウイキカ</t>
    </rPh>
    <phoneticPr fontId="1"/>
  </si>
  <si>
    <t>多角化</t>
    <rPh sb="0" eb="3">
      <t>タカクカ</t>
    </rPh>
    <phoneticPr fontId="1"/>
  </si>
  <si>
    <t>重点的に実施する効率方法</t>
    <rPh sb="0" eb="3">
      <t>ジュウテンテキ</t>
    </rPh>
    <rPh sb="4" eb="6">
      <t>ジッシ</t>
    </rPh>
    <rPh sb="8" eb="12">
      <t>コウリツホウホウ</t>
    </rPh>
    <phoneticPr fontId="1"/>
  </si>
  <si>
    <t>コンソーシアム
共同申請の有無</t>
    <rPh sb="8" eb="12">
      <t>キョウドウシンセイ</t>
    </rPh>
    <rPh sb="13" eb="15">
      <t>ウム</t>
    </rPh>
    <phoneticPr fontId="1"/>
  </si>
  <si>
    <r>
      <t xml:space="preserve">補助事業の業種
</t>
    </r>
    <r>
      <rPr>
        <sz val="8"/>
        <rFont val="游ゴシック"/>
        <family val="3"/>
        <charset val="128"/>
        <scheme val="minor"/>
      </rPr>
      <t>※プルダウン選択</t>
    </r>
    <rPh sb="0" eb="4">
      <t>ホジョジギョウ</t>
    </rPh>
    <rPh sb="5" eb="7">
      <t>ギョウシュ</t>
    </rPh>
    <rPh sb="14" eb="16">
      <t>センタク</t>
    </rPh>
    <phoneticPr fontId="1"/>
  </si>
  <si>
    <t>② スーパーマーケット　※特定の地域（市町村・都道府県程度）に根ざし、当該地域を主な商圏として展開する事業者（562_総合スーパーマーケット、581_各種食料品小売業　等）</t>
  </si>
  <si>
    <t>事業実施場所（住所）</t>
    <rPh sb="0" eb="6">
      <t>ジギョウジッシバショ</t>
    </rPh>
    <rPh sb="7" eb="9">
      <t>ジュウショ</t>
    </rPh>
    <phoneticPr fontId="1"/>
  </si>
  <si>
    <t>左記該当の場合
社名を記載</t>
    <rPh sb="0" eb="2">
      <t>サキ</t>
    </rPh>
    <rPh sb="2" eb="4">
      <t>ガイトウ</t>
    </rPh>
    <rPh sb="5" eb="7">
      <t>バアイ</t>
    </rPh>
    <rPh sb="8" eb="10">
      <t>シャメイ</t>
    </rPh>
    <rPh sb="11" eb="13">
      <t>キサイ</t>
    </rPh>
    <phoneticPr fontId="1"/>
  </si>
  <si>
    <t>専門家等による伴走支援
利用を希望する具体的な内容</t>
    <rPh sb="0" eb="3">
      <t>センモンカ</t>
    </rPh>
    <rPh sb="3" eb="4">
      <t>トウ</t>
    </rPh>
    <rPh sb="7" eb="9">
      <t>バンソウ</t>
    </rPh>
    <rPh sb="9" eb="11">
      <t>シエン</t>
    </rPh>
    <rPh sb="12" eb="14">
      <t>リヨウ</t>
    </rPh>
    <rPh sb="15" eb="17">
      <t>キボウ</t>
    </rPh>
    <rPh sb="19" eb="22">
      <t>グタイテキ</t>
    </rPh>
    <rPh sb="23" eb="25">
      <t>ナイヨウ</t>
    </rPh>
    <phoneticPr fontId="1"/>
  </si>
  <si>
    <t>専門家等に係る情報</t>
    <rPh sb="0" eb="3">
      <t>センモンカ</t>
    </rPh>
    <rPh sb="3" eb="4">
      <t>トウ</t>
    </rPh>
    <rPh sb="5" eb="6">
      <t>カカ</t>
    </rPh>
    <rPh sb="7" eb="9">
      <t>ジョウホウ</t>
    </rPh>
    <phoneticPr fontId="1"/>
  </si>
  <si>
    <t>支援希望
時期</t>
    <rPh sb="0" eb="2">
      <t>シエン</t>
    </rPh>
    <rPh sb="2" eb="4">
      <t>キボウ</t>
    </rPh>
    <rPh sb="5" eb="7">
      <t>ジキ</t>
    </rPh>
    <phoneticPr fontId="1"/>
  </si>
  <si>
    <t>希望職種</t>
    <rPh sb="0" eb="4">
      <t>キボウショクシュ</t>
    </rPh>
    <phoneticPr fontId="1"/>
  </si>
  <si>
    <t>エッセンシャルサービス
供給の実績</t>
    <phoneticPr fontId="1"/>
  </si>
  <si>
    <t>有無</t>
    <rPh sb="0" eb="2">
      <t>ウム</t>
    </rPh>
    <phoneticPr fontId="1"/>
  </si>
  <si>
    <t>実績内容</t>
    <rPh sb="0" eb="2">
      <t>ジッセキ</t>
    </rPh>
    <rPh sb="2" eb="4">
      <t>ナイヨウ</t>
    </rPh>
    <phoneticPr fontId="1"/>
  </si>
  <si>
    <t>実施時期</t>
    <rPh sb="0" eb="4">
      <t>ジッシジキ</t>
    </rPh>
    <phoneticPr fontId="1"/>
  </si>
  <si>
    <t>補助事業の固定費内訳
（PLの勘定科目を列挙）</t>
    <rPh sb="0" eb="4">
      <t>ホジョジギョウ</t>
    </rPh>
    <rPh sb="5" eb="8">
      <t>コテイヒ</t>
    </rPh>
    <rPh sb="8" eb="10">
      <t>ウチワケ</t>
    </rPh>
    <rPh sb="15" eb="19">
      <t>カンジョウカモク</t>
    </rPh>
    <rPh sb="20" eb="22">
      <t>レッキョ</t>
    </rPh>
    <phoneticPr fontId="1"/>
  </si>
  <si>
    <t>補助事業の変動費内訳
（PLの勘定科目を列挙）</t>
    <rPh sb="0" eb="4">
      <t>ホジョジギョウ</t>
    </rPh>
    <rPh sb="5" eb="8">
      <t>ヘンドウヒ</t>
    </rPh>
    <rPh sb="8" eb="10">
      <t>ウチワケ</t>
    </rPh>
    <rPh sb="15" eb="19">
      <t>カンジョウカモク</t>
    </rPh>
    <rPh sb="20" eb="22">
      <t>レッキョ</t>
    </rPh>
    <phoneticPr fontId="1"/>
  </si>
  <si>
    <r>
      <t xml:space="preserve">補助事業の財務数値
</t>
    </r>
    <r>
      <rPr>
        <sz val="9"/>
        <rFont val="游ゴシック"/>
        <family val="3"/>
        <charset val="128"/>
        <scheme val="minor"/>
      </rPr>
      <t>※当該補助事業者が定める法人の財産及び損益の計算の単位となる期間の数値を入力ください。</t>
    </r>
    <rPh sb="0" eb="4">
      <t>ホジョジギョウ</t>
    </rPh>
    <rPh sb="5" eb="9">
      <t>ザイムスウチ</t>
    </rPh>
    <rPh sb="43" eb="45">
      <t>スウチ</t>
    </rPh>
    <rPh sb="46" eb="48">
      <t>ニュウリョク</t>
    </rPh>
    <phoneticPr fontId="1"/>
  </si>
  <si>
    <t>修正売上高の活用</t>
    <rPh sb="0" eb="2">
      <t>シュウセイ</t>
    </rPh>
    <rPh sb="2" eb="5">
      <t>ウリアゲダカ</t>
    </rPh>
    <rPh sb="6" eb="8">
      <t>カツヨウ</t>
    </rPh>
    <phoneticPr fontId="1"/>
  </si>
  <si>
    <t>修正売上高の継続的に繰入項目
※別途資料があれば提出</t>
    <rPh sb="6" eb="9">
      <t>ケイゾクテキ</t>
    </rPh>
    <rPh sb="10" eb="11">
      <t>ク</t>
    </rPh>
    <rPh sb="11" eb="12">
      <t>イ</t>
    </rPh>
    <rPh sb="12" eb="14">
      <t>コウモク</t>
    </rPh>
    <rPh sb="16" eb="18">
      <t>ベット</t>
    </rPh>
    <rPh sb="18" eb="20">
      <t>シリョウ</t>
    </rPh>
    <rPh sb="24" eb="26">
      <t>テイシュツ</t>
    </rPh>
    <phoneticPr fontId="1"/>
  </si>
  <si>
    <t>売上高</t>
    <rPh sb="0" eb="3">
      <t>ウリアゲダカ</t>
    </rPh>
    <phoneticPr fontId="1"/>
  </si>
  <si>
    <t>最新決算期</t>
    <rPh sb="0" eb="5">
      <t>サイシンケッサンキ</t>
    </rPh>
    <phoneticPr fontId="1"/>
  </si>
  <si>
    <t>基準年度</t>
    <rPh sb="0" eb="4">
      <t>キジュンネンド</t>
    </rPh>
    <phoneticPr fontId="1"/>
  </si>
  <si>
    <t>採算性向上等の報告１年目</t>
    <rPh sb="10" eb="11">
      <t>ネン</t>
    </rPh>
    <rPh sb="11" eb="12">
      <t>メ</t>
    </rPh>
    <phoneticPr fontId="1"/>
  </si>
  <si>
    <t>採算性向上等の報告２年目</t>
    <rPh sb="10" eb="11">
      <t>ネン</t>
    </rPh>
    <rPh sb="11" eb="12">
      <t>メ</t>
    </rPh>
    <phoneticPr fontId="1"/>
  </si>
  <si>
    <t>採算性向上等の報告３年目</t>
    <rPh sb="10" eb="11">
      <t>ネン</t>
    </rPh>
    <rPh sb="11" eb="12">
      <t>メ</t>
    </rPh>
    <phoneticPr fontId="1"/>
  </si>
  <si>
    <t>採算性向上等の報告４年目</t>
    <rPh sb="10" eb="11">
      <t>ネン</t>
    </rPh>
    <rPh sb="11" eb="12">
      <t>メ</t>
    </rPh>
    <phoneticPr fontId="1"/>
  </si>
  <si>
    <t>採算性向上等の報告５年目</t>
    <rPh sb="10" eb="11">
      <t>ネン</t>
    </rPh>
    <rPh sb="11" eb="12">
      <t>メ</t>
    </rPh>
    <phoneticPr fontId="1"/>
  </si>
  <si>
    <t>修正売上高</t>
    <rPh sb="0" eb="2">
      <t>シュウセイ</t>
    </rPh>
    <rPh sb="2" eb="5">
      <t>ウリアゲダカ</t>
    </rPh>
    <phoneticPr fontId="1"/>
  </si>
  <si>
    <t>固定費</t>
    <rPh sb="0" eb="3">
      <t>コテイヒ</t>
    </rPh>
    <phoneticPr fontId="1"/>
  </si>
  <si>
    <t>変動費</t>
    <rPh sb="0" eb="3">
      <t>ヘンドウヒ</t>
    </rPh>
    <phoneticPr fontId="1"/>
  </si>
  <si>
    <t>補助事業に係る
人員の総労働時間</t>
    <rPh sb="0" eb="4">
      <t>ホジョジギョウ</t>
    </rPh>
    <rPh sb="5" eb="6">
      <t>カカ</t>
    </rPh>
    <rPh sb="8" eb="10">
      <t>ジンイン</t>
    </rPh>
    <rPh sb="11" eb="16">
      <t>ソウロウドウジカン</t>
    </rPh>
    <phoneticPr fontId="1"/>
  </si>
  <si>
    <t>時間</t>
    <rPh sb="0" eb="2">
      <t>ジカン</t>
    </rPh>
    <phoneticPr fontId="1"/>
  </si>
  <si>
    <t>コンソーシアム
に関する情報</t>
    <rPh sb="9" eb="10">
      <t>カン</t>
    </rPh>
    <rPh sb="12" eb="14">
      <t>ジョウホウ</t>
    </rPh>
    <phoneticPr fontId="1"/>
  </si>
  <si>
    <r>
      <t xml:space="preserve">コンソーシアムで事業を実施する理由
</t>
    </r>
    <r>
      <rPr>
        <sz val="9"/>
        <rFont val="游ゴシック"/>
        <family val="3"/>
        <charset val="128"/>
        <scheme val="minor"/>
      </rPr>
      <t>※単独申請では実施不可な理由を明記すること</t>
    </r>
    <rPh sb="8" eb="10">
      <t>ジギョウ</t>
    </rPh>
    <rPh sb="11" eb="13">
      <t>ジッシ</t>
    </rPh>
    <rPh sb="15" eb="17">
      <t>リユウ</t>
    </rPh>
    <rPh sb="19" eb="23">
      <t>タンドクシンセイ</t>
    </rPh>
    <rPh sb="25" eb="27">
      <t>ジッシ</t>
    </rPh>
    <rPh sb="27" eb="29">
      <t>フカ</t>
    </rPh>
    <rPh sb="30" eb="32">
      <t>リユウ</t>
    </rPh>
    <rPh sb="33" eb="35">
      <t>メイキ</t>
    </rPh>
    <phoneticPr fontId="1"/>
  </si>
  <si>
    <t>共同申請者１</t>
    <rPh sb="0" eb="4">
      <t>キョウドウシンセイ</t>
    </rPh>
    <rPh sb="4" eb="5">
      <t>シャ</t>
    </rPh>
    <phoneticPr fontId="1"/>
  </si>
  <si>
    <t>事業者名</t>
    <rPh sb="0" eb="3">
      <t>ジギョウシャ</t>
    </rPh>
    <rPh sb="3" eb="4">
      <t>メイ</t>
    </rPh>
    <phoneticPr fontId="1"/>
  </si>
  <si>
    <t>法人番号
（インボイス登録番号）</t>
    <rPh sb="0" eb="2">
      <t>ホウジン</t>
    </rPh>
    <rPh sb="2" eb="4">
      <t>バンゴウ</t>
    </rPh>
    <rPh sb="11" eb="13">
      <t>トウロク</t>
    </rPh>
    <rPh sb="13" eb="15">
      <t>バンゴウ</t>
    </rPh>
    <phoneticPr fontId="1"/>
  </si>
  <si>
    <t>コンソーシアム内の
役割</t>
    <rPh sb="7" eb="8">
      <t>ナイ</t>
    </rPh>
    <rPh sb="10" eb="12">
      <t>ヤクワリ</t>
    </rPh>
    <phoneticPr fontId="1"/>
  </si>
  <si>
    <t>共同申請者２</t>
    <rPh sb="0" eb="4">
      <t>キョウドウシンセイ</t>
    </rPh>
    <rPh sb="4" eb="5">
      <t>シャ</t>
    </rPh>
    <phoneticPr fontId="1"/>
  </si>
  <si>
    <t>共同申請者３</t>
    <rPh sb="0" eb="4">
      <t>キョウドウシンセイ</t>
    </rPh>
    <rPh sb="4" eb="5">
      <t>シャ</t>
    </rPh>
    <phoneticPr fontId="1"/>
  </si>
  <si>
    <t>共同申請者４</t>
    <rPh sb="0" eb="4">
      <t>キョウドウシンセイ</t>
    </rPh>
    <rPh sb="4" eb="5">
      <t>シャ</t>
    </rPh>
    <phoneticPr fontId="1"/>
  </si>
  <si>
    <t>共同申請者５</t>
    <rPh sb="0" eb="4">
      <t>キョウドウシンセイ</t>
    </rPh>
    <rPh sb="4" eb="5">
      <t>シャ</t>
    </rPh>
    <phoneticPr fontId="1"/>
  </si>
  <si>
    <t>ES事業申請書（共同事業者１）</t>
    <rPh sb="2" eb="4">
      <t>ジギョウ</t>
    </rPh>
    <rPh sb="4" eb="6">
      <t>シンセイ</t>
    </rPh>
    <rPh sb="6" eb="7">
      <t>ショ</t>
    </rPh>
    <rPh sb="8" eb="10">
      <t>キョウドウ</t>
    </rPh>
    <rPh sb="10" eb="12">
      <t>ジギョウ</t>
    </rPh>
    <rPh sb="12" eb="13">
      <t>シャ</t>
    </rPh>
    <phoneticPr fontId="1"/>
  </si>
  <si>
    <t>ES事業申請書（共同事業者２）</t>
    <rPh sb="2" eb="4">
      <t>ジギョウ</t>
    </rPh>
    <rPh sb="4" eb="6">
      <t>シンセイ</t>
    </rPh>
    <rPh sb="6" eb="7">
      <t>ショ</t>
    </rPh>
    <rPh sb="8" eb="10">
      <t>キョウドウ</t>
    </rPh>
    <rPh sb="10" eb="12">
      <t>ジギョウ</t>
    </rPh>
    <rPh sb="12" eb="13">
      <t>シャ</t>
    </rPh>
    <phoneticPr fontId="1"/>
  </si>
  <si>
    <t>ES事業申請書（共同事業者３）</t>
    <rPh sb="2" eb="4">
      <t>ジギョウ</t>
    </rPh>
    <rPh sb="4" eb="6">
      <t>シンセイ</t>
    </rPh>
    <rPh sb="6" eb="7">
      <t>ショ</t>
    </rPh>
    <rPh sb="8" eb="10">
      <t>キョウドウ</t>
    </rPh>
    <rPh sb="10" eb="12">
      <t>ジギョウ</t>
    </rPh>
    <rPh sb="12" eb="13">
      <t>シャ</t>
    </rPh>
    <phoneticPr fontId="1"/>
  </si>
  <si>
    <t>ES事業申請書（共同事業者４）</t>
    <rPh sb="2" eb="4">
      <t>ジギョウ</t>
    </rPh>
    <rPh sb="4" eb="6">
      <t>シンセイ</t>
    </rPh>
    <rPh sb="6" eb="7">
      <t>ショ</t>
    </rPh>
    <rPh sb="8" eb="10">
      <t>キョウドウ</t>
    </rPh>
    <rPh sb="10" eb="12">
      <t>ジギョウ</t>
    </rPh>
    <rPh sb="12" eb="13">
      <t>シャ</t>
    </rPh>
    <phoneticPr fontId="1"/>
  </si>
  <si>
    <t>ES事業申請書（共同事業者５）</t>
    <rPh sb="2" eb="4">
      <t>ジギョウ</t>
    </rPh>
    <rPh sb="4" eb="6">
      <t>シンセイ</t>
    </rPh>
    <rPh sb="6" eb="7">
      <t>ショ</t>
    </rPh>
    <rPh sb="8" eb="10">
      <t>キョウドウ</t>
    </rPh>
    <rPh sb="10" eb="12">
      <t>ジギョウ</t>
    </rPh>
    <rPh sb="12" eb="13">
      <t>シャ</t>
    </rPh>
    <phoneticPr fontId="1"/>
  </si>
  <si>
    <t>共同申請の有無</t>
    <rPh sb="0" eb="2">
      <t>キョウドウ</t>
    </rPh>
    <rPh sb="2" eb="4">
      <t>シンセイ</t>
    </rPh>
    <rPh sb="5" eb="7">
      <t>ウム</t>
    </rPh>
    <phoneticPr fontId="1"/>
  </si>
  <si>
    <t>共同申請者数</t>
    <rPh sb="0" eb="4">
      <t>キョウド</t>
    </rPh>
    <rPh sb="4" eb="5">
      <t>シャ</t>
    </rPh>
    <rPh sb="5" eb="6">
      <t>スウ</t>
    </rPh>
    <phoneticPr fontId="1"/>
  </si>
  <si>
    <t>共同1</t>
    <rPh sb="0" eb="2">
      <t>キョウドウ</t>
    </rPh>
    <phoneticPr fontId="1"/>
  </si>
  <si>
    <t>共同2</t>
    <rPh sb="0" eb="2">
      <t>キョウドウ</t>
    </rPh>
    <phoneticPr fontId="1"/>
  </si>
  <si>
    <t>共同3</t>
    <rPh sb="0" eb="2">
      <t>キョウドウ</t>
    </rPh>
    <phoneticPr fontId="1"/>
  </si>
  <si>
    <t>共同4</t>
    <rPh sb="0" eb="2">
      <t>キョウドウ</t>
    </rPh>
    <phoneticPr fontId="1"/>
  </si>
  <si>
    <t>共同5</t>
    <rPh sb="0" eb="2">
      <t>キョウドウ</t>
    </rPh>
    <phoneticPr fontId="1"/>
  </si>
  <si>
    <t>事業者名（共同事業者１）</t>
    <rPh sb="0" eb="4">
      <t>ジギョウシャメイ</t>
    </rPh>
    <rPh sb="5" eb="7">
      <t>キョウドウ</t>
    </rPh>
    <rPh sb="7" eb="10">
      <t>ジギョウシャ</t>
    </rPh>
    <phoneticPr fontId="1"/>
  </si>
  <si>
    <t>事業者名（共同事業者２）</t>
    <rPh sb="0" eb="4">
      <t>ジギョウシャメイ</t>
    </rPh>
    <rPh sb="5" eb="7">
      <t>キョウドウ</t>
    </rPh>
    <rPh sb="7" eb="10">
      <t>ジギョウシャ</t>
    </rPh>
    <phoneticPr fontId="1"/>
  </si>
  <si>
    <t>事業者名（共同事業者３）</t>
    <rPh sb="0" eb="4">
      <t>ジギョウシャメイ</t>
    </rPh>
    <rPh sb="5" eb="7">
      <t>キョウドウ</t>
    </rPh>
    <rPh sb="7" eb="10">
      <t>ジギョウシャ</t>
    </rPh>
    <phoneticPr fontId="1"/>
  </si>
  <si>
    <t>事業者名（共同事業者４）</t>
    <rPh sb="0" eb="4">
      <t>ジギョウシャメイ</t>
    </rPh>
    <rPh sb="5" eb="7">
      <t>キョウドウ</t>
    </rPh>
    <rPh sb="7" eb="10">
      <t>ジギョウシャ</t>
    </rPh>
    <phoneticPr fontId="1"/>
  </si>
  <si>
    <t>事業者名（共同事業者５）</t>
    <rPh sb="0" eb="4">
      <t>ジギョウシャメイ</t>
    </rPh>
    <rPh sb="5" eb="7">
      <t>キョウドウ</t>
    </rPh>
    <rPh sb="7" eb="10">
      <t>ジギョウシャ</t>
    </rPh>
    <phoneticPr fontId="1"/>
  </si>
  <si>
    <t>×× ××</t>
    <phoneticPr fontId="1"/>
  </si>
  <si>
    <t>全社の業種</t>
    <rPh sb="0" eb="2">
      <t>ゼンシャ</t>
    </rPh>
    <rPh sb="3" eb="5">
      <t>ギョウシュ</t>
    </rPh>
    <phoneticPr fontId="1"/>
  </si>
  <si>
    <t>H_運輸業・郵便業</t>
  </si>
  <si>
    <t>44_道路貨物運送業</t>
  </si>
  <si>
    <t>441_一般貨物自動車運送業</t>
  </si>
  <si>
    <t>I_卸売業・小売業</t>
  </si>
  <si>
    <t>50_各種商品卸売業</t>
  </si>
  <si>
    <t>501_各種商品卸売業</t>
  </si>
  <si>
    <r>
      <t xml:space="preserve">全社の業種（その他）
</t>
    </r>
    <r>
      <rPr>
        <sz val="6"/>
        <rFont val="游ゴシック"/>
        <family val="3"/>
        <charset val="128"/>
        <scheme val="minor"/>
      </rPr>
      <t>※大分類～小分類が「分類不能の産業」の場合、入力可</t>
    </r>
    <rPh sb="0" eb="2">
      <t>ゼンシャ</t>
    </rPh>
    <rPh sb="3" eb="5">
      <t>ギョウシュ</t>
    </rPh>
    <rPh sb="8" eb="9">
      <t>タ</t>
    </rPh>
    <rPh sb="12" eb="15">
      <t>ダイブンルイ</t>
    </rPh>
    <rPh sb="21" eb="25">
      <t>ブンルイフノウ</t>
    </rPh>
    <rPh sb="26" eb="28">
      <t>サンギョウ</t>
    </rPh>
    <rPh sb="30" eb="32">
      <t>バアイ</t>
    </rPh>
    <rPh sb="33" eb="35">
      <t>ニュウリョク</t>
    </rPh>
    <rPh sb="35" eb="36">
      <t>カ</t>
    </rPh>
    <phoneticPr fontId="1"/>
  </si>
  <si>
    <t>申請者の沿革</t>
    <phoneticPr fontId="1"/>
  </si>
  <si>
    <t>実績</t>
    <rPh sb="0" eb="2">
      <t>ジッセキ</t>
    </rPh>
    <phoneticPr fontId="1"/>
  </si>
  <si>
    <t>■採算性向上に向けた計画書</t>
    <rPh sb="1" eb="4">
      <t>サイサンセイ</t>
    </rPh>
    <rPh sb="4" eb="6">
      <t>コウジョウ</t>
    </rPh>
    <rPh sb="7" eb="8">
      <t>ム</t>
    </rPh>
    <rPh sb="10" eb="13">
      <t>ケイカクショ</t>
    </rPh>
    <phoneticPr fontId="1"/>
  </si>
  <si>
    <t>共同申請CHK</t>
    <rPh sb="0" eb="4">
      <t>キョウドウシンセイ</t>
    </rPh>
    <phoneticPr fontId="1"/>
  </si>
  <si>
    <t>新規事業</t>
    <rPh sb="0" eb="4">
      <t>シンキジ</t>
    </rPh>
    <phoneticPr fontId="1"/>
  </si>
  <si>
    <t>事業採算性</t>
    <rPh sb="0" eb="2">
      <t>ジギョウ</t>
    </rPh>
    <rPh sb="2" eb="5">
      <t>サイサンセイ</t>
    </rPh>
    <phoneticPr fontId="1"/>
  </si>
  <si>
    <t>事業効率化</t>
    <rPh sb="0" eb="2">
      <t>ジギョウ</t>
    </rPh>
    <rPh sb="2" eb="5">
      <t>コウリツカ</t>
    </rPh>
    <phoneticPr fontId="1"/>
  </si>
  <si>
    <t>(1)財務数値の評価方法：</t>
    <rPh sb="3" eb="7">
      <t>ザイムスウチ</t>
    </rPh>
    <rPh sb="8" eb="12">
      <t>ヒョウカホウホウ</t>
    </rPh>
    <phoneticPr fontId="1"/>
  </si>
  <si>
    <t>(2)事業採算性要件：</t>
    <rPh sb="3" eb="5">
      <t>ジギョウ</t>
    </rPh>
    <rPh sb="5" eb="8">
      <t>サイサンセイ</t>
    </rPh>
    <rPh sb="8" eb="10">
      <t>ヨウケン</t>
    </rPh>
    <phoneticPr fontId="1"/>
  </si>
  <si>
    <t>(3)事業効率化要件：</t>
    <rPh sb="3" eb="5">
      <t>ジギョウ</t>
    </rPh>
    <rPh sb="5" eb="8">
      <t>コウリツカ</t>
    </rPh>
    <rPh sb="8" eb="10">
      <t>ヨウケン</t>
    </rPh>
    <phoneticPr fontId="1"/>
  </si>
  <si>
    <t>(4)事業効率化促進指数：</t>
    <rPh sb="3" eb="5">
      <t>ジギョウ</t>
    </rPh>
    <rPh sb="5" eb="8">
      <t>コウリツカ</t>
    </rPh>
    <rPh sb="8" eb="10">
      <t>ソクシン</t>
    </rPh>
    <rPh sb="10" eb="12">
      <t>シスウ</t>
    </rPh>
    <phoneticPr fontId="1"/>
  </si>
  <si>
    <t>（単位：円）</t>
    <phoneticPr fontId="1"/>
  </si>
  <si>
    <t>&lt;補助事業にかかる財務数値&gt;</t>
    <rPh sb="1" eb="3">
      <t>ホジョ</t>
    </rPh>
    <rPh sb="3" eb="5">
      <t>ジギョウ</t>
    </rPh>
    <rPh sb="9" eb="11">
      <t>ザイム</t>
    </rPh>
    <rPh sb="11" eb="13">
      <t>スウチ</t>
    </rPh>
    <phoneticPr fontId="1"/>
  </si>
  <si>
    <t>採算性向上等の
報告１年目</t>
    <rPh sb="0" eb="3">
      <t>サイサンセイ</t>
    </rPh>
    <rPh sb="3" eb="5">
      <t>コウジョウ</t>
    </rPh>
    <rPh sb="5" eb="6">
      <t>トウ</t>
    </rPh>
    <rPh sb="8" eb="10">
      <t>ホウコク</t>
    </rPh>
    <rPh sb="11" eb="13">
      <t>ネンメ</t>
    </rPh>
    <phoneticPr fontId="1"/>
  </si>
  <si>
    <t>採算性向上等の
報告２年目</t>
    <rPh sb="0" eb="3">
      <t>サイサンセイ</t>
    </rPh>
    <rPh sb="3" eb="5">
      <t>コウジョウ</t>
    </rPh>
    <rPh sb="5" eb="6">
      <t>トウ</t>
    </rPh>
    <rPh sb="8" eb="10">
      <t>ホウコク</t>
    </rPh>
    <rPh sb="11" eb="13">
      <t>ネンメ</t>
    </rPh>
    <phoneticPr fontId="1"/>
  </si>
  <si>
    <t>採算性向上等の
報告３年目</t>
    <rPh sb="0" eb="3">
      <t>サイサンセイ</t>
    </rPh>
    <rPh sb="3" eb="5">
      <t>コウジョウ</t>
    </rPh>
    <rPh sb="5" eb="6">
      <t>トウ</t>
    </rPh>
    <rPh sb="8" eb="10">
      <t>ホウコク</t>
    </rPh>
    <rPh sb="11" eb="13">
      <t>ネンメ</t>
    </rPh>
    <phoneticPr fontId="1"/>
  </si>
  <si>
    <t>採算性向上等の
報告４年目</t>
    <rPh sb="0" eb="3">
      <t>サイサンセイ</t>
    </rPh>
    <rPh sb="3" eb="5">
      <t>コウジョウ</t>
    </rPh>
    <rPh sb="5" eb="6">
      <t>トウ</t>
    </rPh>
    <rPh sb="8" eb="10">
      <t>ホウコク</t>
    </rPh>
    <rPh sb="11" eb="13">
      <t>ネンメ</t>
    </rPh>
    <phoneticPr fontId="1"/>
  </si>
  <si>
    <t>採算性向上等の
報告５年目</t>
    <rPh sb="0" eb="3">
      <t>サイサンセイ</t>
    </rPh>
    <rPh sb="3" eb="5">
      <t>コウジョウ</t>
    </rPh>
    <rPh sb="5" eb="6">
      <t>トウ</t>
    </rPh>
    <rPh sb="8" eb="10">
      <t>ホウコク</t>
    </rPh>
    <rPh sb="11" eb="13">
      <t>ネンメ</t>
    </rPh>
    <phoneticPr fontId="1"/>
  </si>
  <si>
    <t>売上高</t>
    <phoneticPr fontId="1"/>
  </si>
  <si>
    <t>補助事業に係る人員の総労働時間</t>
    <rPh sb="7" eb="8">
      <t>ヒト</t>
    </rPh>
    <phoneticPr fontId="1"/>
  </si>
  <si>
    <t>単位：時間</t>
    <rPh sb="0" eb="2">
      <t>タンイ</t>
    </rPh>
    <rPh sb="3" eb="5">
      <t>ジカン</t>
    </rPh>
    <phoneticPr fontId="1"/>
  </si>
  <si>
    <t>損益分岐点</t>
    <rPh sb="0" eb="5">
      <t>ソンエキブンキテン</t>
    </rPh>
    <phoneticPr fontId="1"/>
  </si>
  <si>
    <t>修正安全余裕率</t>
    <rPh sb="0" eb="2">
      <t>シュウセイ</t>
    </rPh>
    <rPh sb="2" eb="7">
      <t>アンゼンヨユウリツ</t>
    </rPh>
    <phoneticPr fontId="1"/>
  </si>
  <si>
    <t>単位：%</t>
    <phoneticPr fontId="1"/>
  </si>
  <si>
    <t>１人時あたり売上高</t>
    <phoneticPr fontId="1"/>
  </si>
  <si>
    <t>売上高費用率</t>
    <rPh sb="3" eb="6">
      <t>ヒヨウリツ</t>
    </rPh>
    <phoneticPr fontId="1"/>
  </si>
  <si>
    <t>経費明細書・資金調達内訳書</t>
    <rPh sb="0" eb="5">
      <t>ケイヒメイサイショ</t>
    </rPh>
    <rPh sb="6" eb="8">
      <t>シキン</t>
    </rPh>
    <rPh sb="8" eb="10">
      <t>チョウタツ</t>
    </rPh>
    <rPh sb="10" eb="13">
      <t>ウチワケショ</t>
    </rPh>
    <phoneticPr fontId="21"/>
  </si>
  <si>
    <t>＊公募申請時点での見込みを記載ください。（採択後、経済産業省と調整した上で決定することとなります。）</t>
    <phoneticPr fontId="1"/>
  </si>
  <si>
    <t>共同申請</t>
    <rPh sb="0" eb="2">
      <t>キョウドウ</t>
    </rPh>
    <rPh sb="2" eb="4">
      <t>シンセイ</t>
    </rPh>
    <phoneticPr fontId="1"/>
  </si>
  <si>
    <t>■補助金交付条件</t>
    <rPh sb="1" eb="4">
      <t>ホジョキン</t>
    </rPh>
    <rPh sb="4" eb="6">
      <t>コウフ</t>
    </rPh>
    <rPh sb="6" eb="8">
      <t>ジョウケン</t>
    </rPh>
    <phoneticPr fontId="21"/>
  </si>
  <si>
    <t>補助率　　   ：</t>
    <rPh sb="0" eb="3">
      <t>ホジョリツ</t>
    </rPh>
    <phoneticPr fontId="1"/>
  </si>
  <si>
    <t>補助金上限額：</t>
    <rPh sb="0" eb="3">
      <t>ホジョキン</t>
    </rPh>
    <rPh sb="3" eb="5">
      <t>ジョウゲン</t>
    </rPh>
    <rPh sb="5" eb="6">
      <t>ガク</t>
    </rPh>
    <phoneticPr fontId="1"/>
  </si>
  <si>
    <t>補助金下限額：</t>
    <rPh sb="0" eb="2">
      <t>ホジョ</t>
    </rPh>
    <rPh sb="2" eb="3">
      <t>キン</t>
    </rPh>
    <rPh sb="3" eb="5">
      <t>カゲン</t>
    </rPh>
    <rPh sb="5" eb="6">
      <t>ガク</t>
    </rPh>
    <phoneticPr fontId="1"/>
  </si>
  <si>
    <t>■経費明細書</t>
    <rPh sb="1" eb="3">
      <t>ケイヒ</t>
    </rPh>
    <rPh sb="3" eb="6">
      <t>メイサイショ</t>
    </rPh>
    <phoneticPr fontId="21"/>
  </si>
  <si>
    <t>(単位：円)</t>
  </si>
  <si>
    <t>経費名称(支出項目名)</t>
    <rPh sb="0" eb="2">
      <t>ケイヒ</t>
    </rPh>
    <rPh sb="2" eb="4">
      <t>メイショウ</t>
    </rPh>
    <rPh sb="5" eb="7">
      <t>シシュツ</t>
    </rPh>
    <rPh sb="7" eb="10">
      <t>コウモクメイ</t>
    </rPh>
    <phoneticPr fontId="1"/>
  </si>
  <si>
    <t>経費内訳
（単価×数量等の詳細）</t>
    <rPh sb="0" eb="2">
      <t>ケイヒ</t>
    </rPh>
    <rPh sb="2" eb="4">
      <t>ウチワケ</t>
    </rPh>
    <rPh sb="11" eb="12">
      <t>トウ</t>
    </rPh>
    <rPh sb="13" eb="15">
      <t>ショウサイ</t>
    </rPh>
    <phoneticPr fontId="1"/>
  </si>
  <si>
    <t>補助事業に要する経費(税込)</t>
    <rPh sb="11" eb="13">
      <t>ゼイコ</t>
    </rPh>
    <phoneticPr fontId="21"/>
  </si>
  <si>
    <t>補助対象経費(税抜)</t>
    <rPh sb="7" eb="8">
      <t>ゼイ</t>
    </rPh>
    <rPh sb="8" eb="9">
      <t>ヌ</t>
    </rPh>
    <phoneticPr fontId="21"/>
  </si>
  <si>
    <t>事業費</t>
    <rPh sb="0" eb="3">
      <t>ジギョウヒ</t>
    </rPh>
    <phoneticPr fontId="21"/>
  </si>
  <si>
    <r>
      <t>建物費</t>
    </r>
    <r>
      <rPr>
        <sz val="7"/>
        <color theme="1"/>
        <rFont val="游ゴシック"/>
        <family val="3"/>
        <charset val="128"/>
        <scheme val="minor"/>
      </rPr>
      <t xml:space="preserve">　
</t>
    </r>
    <r>
      <rPr>
        <sz val="7"/>
        <color rgb="FFC00000"/>
        <rFont val="游ゴシック"/>
        <family val="3"/>
        <charset val="128"/>
        <scheme val="minor"/>
      </rPr>
      <t>※新築の場合は別途資料を求めます。</t>
    </r>
    <rPh sb="0" eb="3">
      <t>タテモノヒ</t>
    </rPh>
    <rPh sb="6" eb="8">
      <t>シンチク</t>
    </rPh>
    <rPh sb="9" eb="11">
      <t>バアイ</t>
    </rPh>
    <rPh sb="12" eb="16">
      <t>ベットシリョウ</t>
    </rPh>
    <rPh sb="17" eb="18">
      <t>モト</t>
    </rPh>
    <phoneticPr fontId="1"/>
  </si>
  <si>
    <t>機械装置・システム費</t>
  </si>
  <si>
    <t>車両改造に要する経費</t>
    <rPh sb="0" eb="2">
      <t>シャリョウ</t>
    </rPh>
    <rPh sb="2" eb="4">
      <t>カイゾウ</t>
    </rPh>
    <rPh sb="5" eb="6">
      <t>ヨウ</t>
    </rPh>
    <rPh sb="8" eb="10">
      <t>ケイヒ</t>
    </rPh>
    <phoneticPr fontId="1"/>
  </si>
  <si>
    <t>専門家経費</t>
    <rPh sb="0" eb="5">
      <t>センモンカケイヒ</t>
    </rPh>
    <phoneticPr fontId="1"/>
  </si>
  <si>
    <t>研修費</t>
    <rPh sb="0" eb="3">
      <t>ケンシュウヒ</t>
    </rPh>
    <phoneticPr fontId="1"/>
  </si>
  <si>
    <t>クラウドサービス利用費</t>
    <rPh sb="8" eb="11">
      <t>リヨウヒ</t>
    </rPh>
    <phoneticPr fontId="1"/>
  </si>
  <si>
    <t>外注費</t>
    <rPh sb="0" eb="3">
      <t>ガイチュウヒ</t>
    </rPh>
    <phoneticPr fontId="1"/>
  </si>
  <si>
    <t>技術導入費</t>
    <rPh sb="0" eb="5">
      <t>ギジュツドウニュウヒ</t>
    </rPh>
    <phoneticPr fontId="1"/>
  </si>
  <si>
    <t>広告宣伝費・販売促進費</t>
    <rPh sb="0" eb="5">
      <t>コウコクセンデンヒ</t>
    </rPh>
    <rPh sb="6" eb="11">
      <t>ハンバイソクシンヒ</t>
    </rPh>
    <phoneticPr fontId="1"/>
  </si>
  <si>
    <t>廃業費</t>
    <rPh sb="0" eb="3">
      <t>ハイギョウヒ</t>
    </rPh>
    <phoneticPr fontId="1"/>
  </si>
  <si>
    <t>事業費小計</t>
    <rPh sb="0" eb="3">
      <t>ジギョウヒ</t>
    </rPh>
    <rPh sb="3" eb="5">
      <t>ショウケイ</t>
    </rPh>
    <phoneticPr fontId="21"/>
  </si>
  <si>
    <t>補助金申請額</t>
    <rPh sb="3" eb="5">
      <t>シンセイ</t>
    </rPh>
    <rPh sb="5" eb="6">
      <t>ガク</t>
    </rPh>
    <phoneticPr fontId="21"/>
  </si>
  <si>
    <t>※黄色の網掛け箇所のみ記入してください。セルの分割は行わないでください。</t>
    <phoneticPr fontId="21"/>
  </si>
  <si>
    <t>※詳細は以下の「補助事業事務処理マニュアル」を事前にご一読の上、ご入力をお願いいたします。</t>
    <rPh sb="1" eb="3">
      <t>ショウサイ</t>
    </rPh>
    <rPh sb="4" eb="6">
      <t>イカ</t>
    </rPh>
    <rPh sb="8" eb="12">
      <t>ホジョジギョウ</t>
    </rPh>
    <rPh sb="12" eb="16">
      <t>ジムショリ</t>
    </rPh>
    <rPh sb="23" eb="25">
      <t>ジゼン</t>
    </rPh>
    <rPh sb="27" eb="29">
      <t>イチドク</t>
    </rPh>
    <rPh sb="30" eb="31">
      <t>ウエ</t>
    </rPh>
    <rPh sb="33" eb="35">
      <t>ニュウリョク</t>
    </rPh>
    <rPh sb="37" eb="38">
      <t>ネガ</t>
    </rPh>
    <phoneticPr fontId="21"/>
  </si>
  <si>
    <t>https://www.meti.go.jp/information_2/downloadfiles/2022_hojo_manual02.pdf</t>
    <phoneticPr fontId="21"/>
  </si>
  <si>
    <t>■資金調達内訳書</t>
    <rPh sb="1" eb="3">
      <t>シキン</t>
    </rPh>
    <rPh sb="3" eb="5">
      <t>チョウタツ</t>
    </rPh>
    <rPh sb="5" eb="7">
      <t>ウチワケ</t>
    </rPh>
    <rPh sb="7" eb="8">
      <t>ショ</t>
    </rPh>
    <phoneticPr fontId="21"/>
  </si>
  <si>
    <t>項目</t>
    <rPh sb="0" eb="2">
      <t>コウモク</t>
    </rPh>
    <phoneticPr fontId="1"/>
  </si>
  <si>
    <t>計画金額(税抜)</t>
    <rPh sb="0" eb="4">
      <t>ケイカクキンガク</t>
    </rPh>
    <rPh sb="5" eb="7">
      <t>ゼ</t>
    </rPh>
    <phoneticPr fontId="21"/>
  </si>
  <si>
    <t>本補助金　※自動反映</t>
    <rPh sb="0" eb="4">
      <t>ホンホジョキン</t>
    </rPh>
    <rPh sb="6" eb="8">
      <t>ジドウ</t>
    </rPh>
    <rPh sb="8" eb="10">
      <t>ハンエイ</t>
    </rPh>
    <phoneticPr fontId="21"/>
  </si>
  <si>
    <t>自己資金</t>
    <rPh sb="0" eb="4">
      <t>ジコシキン</t>
    </rPh>
    <phoneticPr fontId="1"/>
  </si>
  <si>
    <t>起債又は借入金</t>
    <rPh sb="0" eb="2">
      <t>キサイ</t>
    </rPh>
    <rPh sb="2" eb="3">
      <t>マタ</t>
    </rPh>
    <rPh sb="4" eb="7">
      <t>カリイレキン</t>
    </rPh>
    <phoneticPr fontId="1"/>
  </si>
  <si>
    <t>その他　　　　　　　　　　　　　　　　　　　　詳細</t>
    <rPh sb="2" eb="3">
      <t>タ</t>
    </rPh>
    <rPh sb="23" eb="25">
      <t>ショウサイ</t>
    </rPh>
    <phoneticPr fontId="1"/>
  </si>
  <si>
    <t>上記以外の補助金　　　　　　　　　　　　名称</t>
    <rPh sb="0" eb="4">
      <t>ジョウキイガイ</t>
    </rPh>
    <rPh sb="5" eb="8">
      <t>ホジョキン</t>
    </rPh>
    <rPh sb="20" eb="22">
      <t>メイショウ</t>
    </rPh>
    <phoneticPr fontId="1"/>
  </si>
  <si>
    <t>収入(調達)合計額</t>
    <rPh sb="0" eb="2">
      <t>シュウニュウ</t>
    </rPh>
    <rPh sb="3" eb="5">
      <t>チョウタツ</t>
    </rPh>
    <rPh sb="6" eb="8">
      <t>ゴウケイ</t>
    </rPh>
    <rPh sb="8" eb="9">
      <t>ガク</t>
    </rPh>
    <phoneticPr fontId="21"/>
  </si>
  <si>
    <t>※ その他、上記以外の補助金がある場合は、C列に名称をご記載ください。</t>
    <rPh sb="4" eb="5">
      <t>タ</t>
    </rPh>
    <rPh sb="6" eb="8">
      <t>ジョウキ</t>
    </rPh>
    <rPh sb="8" eb="10">
      <t>イガイ</t>
    </rPh>
    <rPh sb="11" eb="14">
      <t>ホジョキン</t>
    </rPh>
    <rPh sb="17" eb="19">
      <t>バアイ</t>
    </rPh>
    <rPh sb="22" eb="23">
      <t>レツ</t>
    </rPh>
    <rPh sb="24" eb="26">
      <t>メイショウ</t>
    </rPh>
    <rPh sb="28" eb="30">
      <t>キサイ</t>
    </rPh>
    <phoneticPr fontId="1"/>
  </si>
  <si>
    <t>（様式第5）</t>
    <rPh sb="1" eb="3">
      <t>ヨウシキ</t>
    </rPh>
    <rPh sb="3" eb="4">
      <t>ダイ</t>
    </rPh>
    <phoneticPr fontId="1"/>
  </si>
  <si>
    <t>事業スケジュール及び実施体制図</t>
    <rPh sb="0" eb="2">
      <t>ジギョウ</t>
    </rPh>
    <rPh sb="8" eb="9">
      <t>オヨ</t>
    </rPh>
    <rPh sb="10" eb="15">
      <t>ジッシタイセイズ</t>
    </rPh>
    <phoneticPr fontId="21"/>
  </si>
  <si>
    <t>【事業スケジュール】</t>
    <rPh sb="1" eb="3">
      <t>ジギョウ</t>
    </rPh>
    <phoneticPr fontId="21"/>
  </si>
  <si>
    <t>※８月上旬頃の交付決定（事業開始）を見込んでおります。
※事業完了日までに支払いを含め事業を完了させることに留意して記載すること。事業完了日は2月19日（金）を超えることはできません。
※事業実施内容を月別に記入すること
※具体的な実施内容を項目とし、実線または矢印等を用いて記載すること。</t>
    <rPh sb="2" eb="3">
      <t>ツキ</t>
    </rPh>
    <rPh sb="3" eb="5">
      <t>ジョウジュン</t>
    </rPh>
    <rPh sb="5" eb="6">
      <t>ゴロ</t>
    </rPh>
    <rPh sb="7" eb="11">
      <t>コウフケッテイ</t>
    </rPh>
    <rPh sb="12" eb="16">
      <t>ジギョウカイシ</t>
    </rPh>
    <rPh sb="18" eb="20">
      <t>ミコ</t>
    </rPh>
    <rPh sb="75" eb="76">
      <t>ニチ</t>
    </rPh>
    <rPh sb="77" eb="78">
      <t>キン</t>
    </rPh>
    <phoneticPr fontId="21"/>
  </si>
  <si>
    <t>№</t>
    <phoneticPr fontId="1"/>
  </si>
  <si>
    <t>項目＼月</t>
    <phoneticPr fontId="1"/>
  </si>
  <si>
    <t>開始日</t>
    <rPh sb="0" eb="3">
      <t>カイシビ</t>
    </rPh>
    <phoneticPr fontId="1"/>
  </si>
  <si>
    <t>終了日</t>
    <rPh sb="0" eb="3">
      <t>シュウリョウビ</t>
    </rPh>
    <phoneticPr fontId="1"/>
  </si>
  <si>
    <t>日数</t>
    <rPh sb="0" eb="2">
      <t>ニッスウ</t>
    </rPh>
    <phoneticPr fontId="1"/>
  </si>
  <si>
    <t>8月</t>
  </si>
  <si>
    <t>9月</t>
  </si>
  <si>
    <t>10月</t>
  </si>
  <si>
    <t>11月</t>
  </si>
  <si>
    <t>12月</t>
  </si>
  <si>
    <t>1月</t>
  </si>
  <si>
    <t>2月</t>
  </si>
  <si>
    <t>3月</t>
  </si>
  <si>
    <t>マイルストーン</t>
    <phoneticPr fontId="1"/>
  </si>
  <si>
    <t>連携・取組実施</t>
    <rPh sb="0" eb="2">
      <t>レンケイ</t>
    </rPh>
    <rPh sb="3" eb="5">
      <t>トリクミ</t>
    </rPh>
    <rPh sb="5" eb="7">
      <t>ジッシ</t>
    </rPh>
    <phoneticPr fontId="1"/>
  </si>
  <si>
    <t>専門家派遣</t>
    <rPh sb="0" eb="5">
      <t>センモンカハケン</t>
    </rPh>
    <phoneticPr fontId="1"/>
  </si>
  <si>
    <t>補助対象経費のスケジュール</t>
    <rPh sb="0" eb="6">
      <t>ホジョタイショウケイヒ</t>
    </rPh>
    <phoneticPr fontId="1"/>
  </si>
  <si>
    <t>【実施体制図】</t>
    <rPh sb="1" eb="6">
      <t>ジッシタイセイズ</t>
    </rPh>
    <phoneticPr fontId="21"/>
  </si>
  <si>
    <t>※本補助事業の実施に関する、具体的な実施体制を記載すること
※補助対象外である会社又は個人等、地方公共団体も、連携が必要不可欠である者は、その旨を明示して連携を示すこと
※外部からの知見を取り入れる想定がある場合は、外部の保有する知見と名称を明示すること
※各連携先の関係値を端的に明示すること（「取引先」、「サプライチェーン」等）</t>
    <rPh sb="71" eb="72">
      <t>ムネ</t>
    </rPh>
    <rPh sb="73" eb="75">
      <t>メイジ</t>
    </rPh>
    <rPh sb="77" eb="79">
      <t>レンケイ</t>
    </rPh>
    <rPh sb="80" eb="81">
      <t>シメ</t>
    </rPh>
    <rPh sb="85" eb="87">
      <t>ガイブ</t>
    </rPh>
    <rPh sb="90" eb="92">
      <t>チケン</t>
    </rPh>
    <rPh sb="93" eb="94">
      <t>ト</t>
    </rPh>
    <rPh sb="95" eb="96">
      <t>イ</t>
    </rPh>
    <rPh sb="98" eb="100">
      <t>ソウテイ</t>
    </rPh>
    <rPh sb="103" eb="105">
      <t>バアイ</t>
    </rPh>
    <rPh sb="107" eb="109">
      <t>ガイブ</t>
    </rPh>
    <rPh sb="110" eb="112">
      <t>ホユウ</t>
    </rPh>
    <rPh sb="114" eb="116">
      <t>チケン</t>
    </rPh>
    <rPh sb="117" eb="119">
      <t>メイショウ</t>
    </rPh>
    <rPh sb="120" eb="122">
      <t>メイジ</t>
    </rPh>
    <phoneticPr fontId="21"/>
  </si>
  <si>
    <t>実施体制図</t>
    <rPh sb="0" eb="5">
      <t>ジッシタイセイズ</t>
    </rPh>
    <phoneticPr fontId="1"/>
  </si>
  <si>
    <r>
      <t xml:space="preserve">補助対象外である者と連携が必要不可欠な理由
</t>
    </r>
    <r>
      <rPr>
        <sz val="8"/>
        <rFont val="游ゴシック"/>
        <family val="3"/>
        <charset val="128"/>
        <scheme val="minor"/>
      </rPr>
      <t>※連携先ごとに漏れなく記載すること</t>
    </r>
    <rPh sb="8" eb="9">
      <t>モノ</t>
    </rPh>
    <rPh sb="10" eb="12">
      <t>レンケイ</t>
    </rPh>
    <rPh sb="13" eb="18">
      <t>ヒツヨウフカケツ</t>
    </rPh>
    <rPh sb="19" eb="21">
      <t>リユウ</t>
    </rPh>
    <rPh sb="23" eb="26">
      <t>レンケイサキ</t>
    </rPh>
    <rPh sb="29" eb="30">
      <t>モ</t>
    </rPh>
    <rPh sb="33" eb="35">
      <t>キサイ</t>
    </rPh>
    <phoneticPr fontId="1"/>
  </si>
  <si>
    <t>実証事業の
実施体制</t>
    <phoneticPr fontId="1"/>
  </si>
  <si>
    <t>監査対応、
情報管理体制</t>
    <phoneticPr fontId="1"/>
  </si>
  <si>
    <t>法人番号
（インボイス登録番号）</t>
    <phoneticPr fontId="1"/>
  </si>
  <si>
    <t>最新決算期（公募時点で決算書を提出できる年月）</t>
    <phoneticPr fontId="1"/>
  </si>
  <si>
    <t>代表者名</t>
    <phoneticPr fontId="1"/>
  </si>
  <si>
    <r>
      <t xml:space="preserve">全社の業種（その他）
</t>
    </r>
    <r>
      <rPr>
        <sz val="6"/>
        <rFont val="游ゴシック"/>
        <family val="3"/>
        <charset val="128"/>
        <scheme val="minor"/>
      </rPr>
      <t>※大分類が「分類不能の産業」、小分類が「“その他”のもしくは“他に分類されない”から始まる産業」</t>
    </r>
    <rPh sb="0" eb="2">
      <t>ゼンシャ</t>
    </rPh>
    <rPh sb="3" eb="5">
      <t>ギョウシュ</t>
    </rPh>
    <rPh sb="8" eb="9">
      <t>タ</t>
    </rPh>
    <rPh sb="12" eb="15">
      <t>ダイブンルイ</t>
    </rPh>
    <rPh sb="17" eb="21">
      <t>ブンルイフノウ</t>
    </rPh>
    <rPh sb="22" eb="24">
      <t>サンギョウ</t>
    </rPh>
    <rPh sb="26" eb="29">
      <t>ショウブンルイ</t>
    </rPh>
    <rPh sb="42" eb="43">
      <t>ホカ</t>
    </rPh>
    <rPh sb="44" eb="46">
      <t>ブンルイ</t>
    </rPh>
    <rPh sb="53" eb="54">
      <t>ハジ</t>
    </rPh>
    <rPh sb="56" eb="58">
      <t>サンギョウ</t>
    </rPh>
    <phoneticPr fontId="1"/>
  </si>
  <si>
    <t>担当者役職名</t>
    <phoneticPr fontId="1"/>
  </si>
  <si>
    <t>担当者名（平仮名）</t>
    <phoneticPr fontId="1"/>
  </si>
  <si>
    <t>担当者電話番号
（携帯）※ハイフン不要</t>
    <phoneticPr fontId="1"/>
  </si>
  <si>
    <t>ESサービス内容</t>
    <rPh sb="6" eb="8">
      <t>ナイヨウ</t>
    </rPh>
    <phoneticPr fontId="1"/>
  </si>
  <si>
    <t>実証の取組内容</t>
    <rPh sb="0" eb="2">
      <t>ジッショウ</t>
    </rPh>
    <rPh sb="3" eb="7">
      <t>トリクミナイヨウ</t>
    </rPh>
    <phoneticPr fontId="1"/>
  </si>
  <si>
    <t>事業者類型</t>
    <rPh sb="0" eb="3">
      <t>ジギョウシャ</t>
    </rPh>
    <rPh sb="3" eb="5">
      <t>ルイケイ</t>
    </rPh>
    <phoneticPr fontId="1"/>
  </si>
  <si>
    <t>事業実施場所における人口数</t>
    <phoneticPr fontId="1"/>
  </si>
  <si>
    <r>
      <t xml:space="preserve">補助事業の業種（その他）
</t>
    </r>
    <r>
      <rPr>
        <sz val="9"/>
        <rFont val="游ゴシック"/>
        <family val="3"/>
        <charset val="128"/>
        <scheme val="minor"/>
      </rPr>
      <t>※プルダウンから該当がない場合のみ記載</t>
    </r>
    <rPh sb="0" eb="4">
      <t>ホジョジギョウ</t>
    </rPh>
    <rPh sb="5" eb="7">
      <t>ギョウシュ</t>
    </rPh>
    <rPh sb="10" eb="11">
      <t>タ</t>
    </rPh>
    <rPh sb="21" eb="23">
      <t>ガイトウ</t>
    </rPh>
    <rPh sb="26" eb="28">
      <t>バアイ</t>
    </rPh>
    <rPh sb="30" eb="32">
      <t>キサイ</t>
    </rPh>
    <phoneticPr fontId="1"/>
  </si>
  <si>
    <r>
      <t>RESAS</t>
    </r>
    <r>
      <rPr>
        <sz val="9"/>
        <rFont val="游ゴシック"/>
        <family val="3"/>
        <charset val="128"/>
        <scheme val="minor"/>
      </rPr>
      <t>（地域経済分析システム）</t>
    </r>
    <r>
      <rPr>
        <sz val="12"/>
        <rFont val="游ゴシック"/>
        <family val="3"/>
        <charset val="128"/>
        <scheme val="minor"/>
      </rPr>
      <t xml:space="preserve">
における事業環境地図
</t>
    </r>
    <r>
      <rPr>
        <sz val="9"/>
        <rFont val="游ゴシック"/>
        <family val="3"/>
        <charset val="128"/>
        <scheme val="minor"/>
      </rPr>
      <t>※スクショを貼り付け</t>
    </r>
    <rPh sb="6" eb="8">
      <t>チイキ</t>
    </rPh>
    <rPh sb="8" eb="10">
      <t>ケイザイ</t>
    </rPh>
    <rPh sb="10" eb="12">
      <t>ブンセキ</t>
    </rPh>
    <rPh sb="22" eb="26">
      <t>ジギョウカンキョウ</t>
    </rPh>
    <rPh sb="26" eb="28">
      <t>チズ</t>
    </rPh>
    <rPh sb="35" eb="36">
      <t>ハ</t>
    </rPh>
    <rPh sb="37" eb="38">
      <t>ツ</t>
    </rPh>
    <phoneticPr fontId="1"/>
  </si>
  <si>
    <t>事業実施場所における
地域課題</t>
    <rPh sb="0" eb="2">
      <t>ジギョウ</t>
    </rPh>
    <rPh sb="2" eb="4">
      <t>ジッシ</t>
    </rPh>
    <rPh sb="4" eb="6">
      <t>バショ</t>
    </rPh>
    <rPh sb="11" eb="13">
      <t>チイキ</t>
    </rPh>
    <rPh sb="13" eb="15">
      <t>カダイ</t>
    </rPh>
    <phoneticPr fontId="1"/>
  </si>
  <si>
    <t>利益補填による事業採算性確保</t>
    <rPh sb="0" eb="2">
      <t>リエキ</t>
    </rPh>
    <rPh sb="2" eb="4">
      <t>ホテン</t>
    </rPh>
    <rPh sb="7" eb="9">
      <t>ジギョウ</t>
    </rPh>
    <rPh sb="9" eb="11">
      <t>サイサン</t>
    </rPh>
    <rPh sb="11" eb="12">
      <t>セイ</t>
    </rPh>
    <rPh sb="12" eb="14">
      <t>カクホ</t>
    </rPh>
    <phoneticPr fontId="1"/>
  </si>
  <si>
    <t>専門家等による伴走支援
利用により期待する具体的な内容</t>
    <rPh sb="0" eb="3">
      <t>センモンカ</t>
    </rPh>
    <rPh sb="3" eb="4">
      <t>トウ</t>
    </rPh>
    <rPh sb="7" eb="9">
      <t>バンソウ</t>
    </rPh>
    <rPh sb="9" eb="11">
      <t>シエン</t>
    </rPh>
    <rPh sb="12" eb="14">
      <t>リヨウ</t>
    </rPh>
    <rPh sb="17" eb="19">
      <t>キタイ</t>
    </rPh>
    <rPh sb="21" eb="24">
      <t>グタイテキ</t>
    </rPh>
    <rPh sb="25" eb="27">
      <t>ナイヨウ</t>
    </rPh>
    <phoneticPr fontId="1"/>
  </si>
  <si>
    <t>補助事業の財務数値</t>
    <rPh sb="0" eb="4">
      <t>ホジョジギョウ</t>
    </rPh>
    <rPh sb="5" eb="9">
      <t>ザイムスウチ</t>
    </rPh>
    <phoneticPr fontId="1"/>
  </si>
  <si>
    <t>利益補填を実施する収益事業
の財務数値</t>
    <rPh sb="0" eb="2">
      <t>リエキ</t>
    </rPh>
    <rPh sb="2" eb="4">
      <t>ホテン</t>
    </rPh>
    <rPh sb="5" eb="7">
      <t>ジッシ</t>
    </rPh>
    <rPh sb="9" eb="11">
      <t>シュウエキ</t>
    </rPh>
    <rPh sb="11" eb="13">
      <t>ジギョウ</t>
    </rPh>
    <rPh sb="15" eb="19">
      <t>ザイムスウチ</t>
    </rPh>
    <phoneticPr fontId="1"/>
  </si>
  <si>
    <t>1-1</t>
  </si>
  <si>
    <t>1-2</t>
  </si>
  <si>
    <t>1-3</t>
  </si>
  <si>
    <t>1-4</t>
  </si>
  <si>
    <t>1-5</t>
  </si>
  <si>
    <t>1-6</t>
  </si>
  <si>
    <t>1-7</t>
  </si>
  <si>
    <t>1-8</t>
  </si>
  <si>
    <t>1-9</t>
  </si>
  <si>
    <t>2-1</t>
  </si>
  <si>
    <t>2-2</t>
  </si>
  <si>
    <t>2-3</t>
  </si>
  <si>
    <t>2-4</t>
  </si>
  <si>
    <t>2-5</t>
  </si>
  <si>
    <t>2-6</t>
  </si>
  <si>
    <t>常時使用する従業員の数</t>
  </si>
  <si>
    <t>投資総額</t>
    <rPh sb="0" eb="4">
      <t>トウシソウガク</t>
    </rPh>
    <phoneticPr fontId="1"/>
  </si>
  <si>
    <t>補助事業に係る
従業員の総労働時間</t>
    <rPh sb="0" eb="4">
      <t>ホジョジギョウ</t>
    </rPh>
    <rPh sb="5" eb="6">
      <t>カカ</t>
    </rPh>
    <rPh sb="8" eb="11">
      <t>ジュウギョウイン</t>
    </rPh>
    <rPh sb="12" eb="17">
      <t>ソウロウドウジカン</t>
    </rPh>
    <phoneticPr fontId="1"/>
  </si>
  <si>
    <t>(4)事業効率化伸び率：</t>
    <rPh sb="3" eb="5">
      <t>ジギョウ</t>
    </rPh>
    <rPh sb="5" eb="8">
      <t>コウリツカ</t>
    </rPh>
    <rPh sb="8" eb="9">
      <t>ノ</t>
    </rPh>
    <rPh sb="10" eb="11">
      <t>リツ</t>
    </rPh>
    <phoneticPr fontId="1"/>
  </si>
  <si>
    <t>設備投資額</t>
    <rPh sb="0" eb="5">
      <t>セツビトウシガク</t>
    </rPh>
    <phoneticPr fontId="1"/>
  </si>
  <si>
    <t>補助事業に係る従業員の総労働時間</t>
    <phoneticPr fontId="1"/>
  </si>
  <si>
    <t>安全余裕率</t>
    <rPh sb="0" eb="5">
      <t>アンゼンヨユウリツ</t>
    </rPh>
    <phoneticPr fontId="1"/>
  </si>
  <si>
    <t>設備・運転費用あたり売上高</t>
    <phoneticPr fontId="1"/>
  </si>
  <si>
    <t>営業利益</t>
  </si>
  <si>
    <t>補助事業実施期間</t>
    <rPh sb="0" eb="8">
      <t>ホジョジギョウジッシキカン</t>
    </rPh>
    <phoneticPr fontId="1"/>
  </si>
  <si>
    <t>補助事業実施期間</t>
    <rPh sb="0" eb="4">
      <t>ホジョジギョウ</t>
    </rPh>
    <rPh sb="4" eb="8">
      <t>ジッシキカン</t>
    </rPh>
    <phoneticPr fontId="1"/>
  </si>
  <si>
    <t>大分類</t>
    <rPh sb="0" eb="3">
      <t>ダイブンルイ</t>
    </rPh>
    <phoneticPr fontId="2"/>
  </si>
  <si>
    <t>中分類</t>
    <rPh sb="0" eb="3">
      <t>チュウブンルイ</t>
    </rPh>
    <phoneticPr fontId="2"/>
  </si>
  <si>
    <t>小分類</t>
    <rPh sb="0" eb="3">
      <t>ショウブンルイ</t>
    </rPh>
    <phoneticPr fontId="2"/>
  </si>
  <si>
    <t>業種区分</t>
    <rPh sb="0" eb="4">
      <t>ギョウシュク</t>
    </rPh>
    <phoneticPr fontId="1"/>
  </si>
  <si>
    <t>A_農業・林業</t>
    <phoneticPr fontId="1"/>
  </si>
  <si>
    <t>B_漁業</t>
    <phoneticPr fontId="1"/>
  </si>
  <si>
    <t>C_鉱業・採石業・砂利採取業</t>
    <phoneticPr fontId="1"/>
  </si>
  <si>
    <t>D_建設業</t>
    <phoneticPr fontId="1"/>
  </si>
  <si>
    <t>E_製造業</t>
    <phoneticPr fontId="1"/>
  </si>
  <si>
    <t>F_電気・ガス・熱供給・水道業</t>
    <phoneticPr fontId="1"/>
  </si>
  <si>
    <t>G_情報通信業</t>
    <phoneticPr fontId="1"/>
  </si>
  <si>
    <t>H_運輸業・郵便業</t>
    <phoneticPr fontId="1"/>
  </si>
  <si>
    <t>I_卸売業・小売業</t>
    <phoneticPr fontId="1"/>
  </si>
  <si>
    <t>J_金融業・保険業</t>
    <phoneticPr fontId="1"/>
  </si>
  <si>
    <t>K_不動産業・物品賃貸業</t>
    <phoneticPr fontId="1"/>
  </si>
  <si>
    <t>L_学術研究・専門・技術サービス業</t>
    <phoneticPr fontId="1"/>
  </si>
  <si>
    <t>M_宿泊業・飲食サービス業</t>
    <phoneticPr fontId="1"/>
  </si>
  <si>
    <t>N_生活関連サービス業・娯楽業</t>
    <phoneticPr fontId="1"/>
  </si>
  <si>
    <t>O_教育・学習支援業</t>
    <phoneticPr fontId="1"/>
  </si>
  <si>
    <t>P_医療・福祉</t>
    <phoneticPr fontId="1"/>
  </si>
  <si>
    <t>Q_複合サービス事業</t>
    <phoneticPr fontId="1"/>
  </si>
  <si>
    <t>R_サービス業（他に分類されないもの）</t>
  </si>
  <si>
    <t>T_分類不能の産業</t>
    <phoneticPr fontId="1"/>
  </si>
  <si>
    <t>01_農業</t>
    <phoneticPr fontId="1"/>
  </si>
  <si>
    <t>010_管理，補助的経済活動を行う事業所</t>
    <phoneticPr fontId="1"/>
  </si>
  <si>
    <t>01_農業</t>
  </si>
  <si>
    <t>03_漁業_水産養殖業を除く</t>
    <phoneticPr fontId="1"/>
  </si>
  <si>
    <t>05_鉱業・採石業・砂利採取業</t>
    <phoneticPr fontId="1"/>
  </si>
  <si>
    <t>06_総合工事業</t>
  </si>
  <si>
    <t>09_食料品製造業</t>
  </si>
  <si>
    <t>33_電気業</t>
  </si>
  <si>
    <t>37_通信業</t>
  </si>
  <si>
    <t>42_鉄道業</t>
  </si>
  <si>
    <t>62_銀行業</t>
  </si>
  <si>
    <t>68_不動産取引業</t>
  </si>
  <si>
    <t>71_学術・開発研究機関</t>
  </si>
  <si>
    <t>75_宿泊業</t>
  </si>
  <si>
    <t>78_洗濯・理容・美容・浴場業</t>
  </si>
  <si>
    <t>81_学校教育</t>
  </si>
  <si>
    <t>83_医療業</t>
  </si>
  <si>
    <t>86_郵便局</t>
  </si>
  <si>
    <t>88_廃棄物処理業</t>
  </si>
  <si>
    <t>97_国家公務</t>
  </si>
  <si>
    <t>99_分類不能の産業</t>
  </si>
  <si>
    <t>011_耕種農業</t>
  </si>
  <si>
    <t>02_林業</t>
  </si>
  <si>
    <t>04_水産養殖業</t>
  </si>
  <si>
    <t>07_職別工事業_設備工事業を除く</t>
    <phoneticPr fontId="1"/>
  </si>
  <si>
    <t>10_飲料・たばこ・飼料製造業</t>
  </si>
  <si>
    <t>34_ガス業</t>
  </si>
  <si>
    <t>38_放送業</t>
  </si>
  <si>
    <t>43_道路旅客運送業</t>
  </si>
  <si>
    <t>51_繊維・衣服等卸売業</t>
  </si>
  <si>
    <t>63_協同組織金融業</t>
  </si>
  <si>
    <t>69_不動産賃貸業・管理業</t>
  </si>
  <si>
    <t>72_専門サービス業_他に分類されないもの</t>
  </si>
  <si>
    <t>76_飲食店</t>
  </si>
  <si>
    <t>79_その他の生活関連サービス業</t>
  </si>
  <si>
    <t>82_その他の教育・学習支援業</t>
    <phoneticPr fontId="1"/>
  </si>
  <si>
    <t>84_保健衛生</t>
  </si>
  <si>
    <t>87_協同組合_他に分類されないもの</t>
  </si>
  <si>
    <t>89_自動車整備業</t>
  </si>
  <si>
    <t>012_畜産農業</t>
  </si>
  <si>
    <t>08_設備工事業</t>
  </si>
  <si>
    <t>11_繊維工業</t>
  </si>
  <si>
    <t>35_熱供給業</t>
  </si>
  <si>
    <t>39_情報サービス業</t>
  </si>
  <si>
    <t>52_飲食料品卸売業</t>
  </si>
  <si>
    <t>64_貸金業・クレジットカード業等非預金信用機関</t>
    <phoneticPr fontId="1"/>
  </si>
  <si>
    <t>70_物品賃貸業</t>
  </si>
  <si>
    <t>73_広告業</t>
  </si>
  <si>
    <t>77_持ち帰り・配達飲食サービス業</t>
  </si>
  <si>
    <t>80_娯楽業</t>
  </si>
  <si>
    <t>85_社会保険・社会福祉・介護事業</t>
  </si>
  <si>
    <t>90_機械等修理業_別掲を除く</t>
  </si>
  <si>
    <t>013_農業サービス業（園芸サービス業を除く）</t>
  </si>
  <si>
    <t>12_木材・木製品製造業_家具を除く</t>
    <phoneticPr fontId="1"/>
  </si>
  <si>
    <t>36_水道業</t>
  </si>
  <si>
    <t>40_インターネット附随サービス業</t>
  </si>
  <si>
    <t>45_水運業</t>
  </si>
  <si>
    <t>53_建築材料・鉱物・金属材料等卸売業</t>
    <phoneticPr fontId="1"/>
  </si>
  <si>
    <t>65_金融商品取引業・商品先物取引業</t>
    <phoneticPr fontId="1"/>
  </si>
  <si>
    <t>74_技術サービス業_他に分類されないもの</t>
  </si>
  <si>
    <t>91_職業紹介・労働者派遣業</t>
  </si>
  <si>
    <t>014_園芸サービス業</t>
  </si>
  <si>
    <t>13_家具・装備品製造業</t>
  </si>
  <si>
    <t>41_映像・音声・文字情報制作業</t>
  </si>
  <si>
    <t>46_航空運輸業</t>
  </si>
  <si>
    <t>54_機械器具卸売業</t>
  </si>
  <si>
    <t>66_補助的金融業等</t>
  </si>
  <si>
    <t>92_その他の事業サービス業</t>
  </si>
  <si>
    <t>020_管理，補助的経済活動を行う事業所</t>
  </si>
  <si>
    <t>14_パルプ・紙・紙加工品製造業</t>
  </si>
  <si>
    <t>47_倉庫業</t>
  </si>
  <si>
    <t>55_その他の卸売業</t>
  </si>
  <si>
    <t>67_保険業_保険媒介代理業・保険サービス業を含む</t>
    <phoneticPr fontId="1"/>
  </si>
  <si>
    <t>93_政治・経済・文化団体</t>
  </si>
  <si>
    <t>021_育林業</t>
  </si>
  <si>
    <t>15_印刷・同関連業</t>
  </si>
  <si>
    <t>48_運輸に附帯するサービス業</t>
  </si>
  <si>
    <t>56_各種商品小売業</t>
  </si>
  <si>
    <t>94_宗教</t>
  </si>
  <si>
    <t>022_素材生産業</t>
  </si>
  <si>
    <t>16_化学工業</t>
  </si>
  <si>
    <t>49_郵便業_信書便事業を含む</t>
    <phoneticPr fontId="1"/>
  </si>
  <si>
    <t>57_織物・衣服・身の回り品小売業</t>
  </si>
  <si>
    <t>95_その他のサービス業</t>
  </si>
  <si>
    <t>023_特用林産物生産業（きのこ類の栽培を除く）</t>
  </si>
  <si>
    <t>17_石油製品・石炭製品製造業</t>
  </si>
  <si>
    <t>58_飲食料品小売業</t>
  </si>
  <si>
    <t>96_外国公務</t>
  </si>
  <si>
    <t>024_林業サービス業</t>
  </si>
  <si>
    <t>18_プラスチック製品製造業_別掲を除く</t>
    <phoneticPr fontId="1"/>
  </si>
  <si>
    <t>59_機械器具小売業</t>
  </si>
  <si>
    <t>029_その他の林業</t>
  </si>
  <si>
    <t>19_ゴム製品製造業</t>
  </si>
  <si>
    <t>60_その他の小売業</t>
  </si>
  <si>
    <t>B_漁業</t>
  </si>
  <si>
    <t>03_漁業（水産養殖業を除く）</t>
  </si>
  <si>
    <t>030_管理，補助的経済活動を行う事業所</t>
  </si>
  <si>
    <t>20_なめし革・同製品・毛皮製造業</t>
  </si>
  <si>
    <t>61_無店舗小売業</t>
  </si>
  <si>
    <t>031_海面漁業</t>
  </si>
  <si>
    <t>21_窯業・土石製品製造業</t>
  </si>
  <si>
    <t>032_内水面漁業</t>
  </si>
  <si>
    <t>22_鉄鋼業</t>
  </si>
  <si>
    <t>040_管理，補助的経済活動を行う事業所</t>
  </si>
  <si>
    <t>23_非鉄金属製造業</t>
  </si>
  <si>
    <t>041_海面養殖業</t>
  </si>
  <si>
    <t>24_金属製品製造業</t>
  </si>
  <si>
    <t>042_内水面養殖業</t>
  </si>
  <si>
    <t>25_はん用機械器具製造業</t>
  </si>
  <si>
    <t>05_鉱業・採石業・砂利採取業</t>
  </si>
  <si>
    <t>050_管理，補助的経済活動を行う事業所</t>
  </si>
  <si>
    <t>26_生産用機械器具製造業</t>
  </si>
  <si>
    <t>051_金属鉱業</t>
  </si>
  <si>
    <t>27_業務用機械器具製造業</t>
  </si>
  <si>
    <t>052_石炭・亜炭鉱業</t>
  </si>
  <si>
    <t>28_電子部品・デバイス・電子回路製造業</t>
  </si>
  <si>
    <t>053_原油・天然ガス鉱業</t>
  </si>
  <si>
    <t>29_電気機械器具製造業</t>
  </si>
  <si>
    <t>054_採石業，砂・砂利・玉石採取業</t>
  </si>
  <si>
    <t>30_情報通信機械器具製造業</t>
  </si>
  <si>
    <t>055_窯業原料用鉱物鉱業（耐火物・陶磁器・ガラス・セメント原料用に限る）</t>
  </si>
  <si>
    <t>31_輸送用機械器具製造業</t>
  </si>
  <si>
    <t>059_その他の鉱業</t>
  </si>
  <si>
    <t>32_その他の製造業</t>
  </si>
  <si>
    <t>D_建設業</t>
  </si>
  <si>
    <t>060_管理，補助的経済活動を行う事業所</t>
  </si>
  <si>
    <t>061_一般土木建築工事業</t>
  </si>
  <si>
    <t>062_土木工事業（舗装工事業を除く）</t>
  </si>
  <si>
    <t>063_舗装工事業</t>
  </si>
  <si>
    <t>064_建築工事業（木造建築工事業を除く）</t>
  </si>
  <si>
    <t>065_木造建築工事業</t>
  </si>
  <si>
    <t>066_建築リフォーム工事業</t>
  </si>
  <si>
    <t>C_鉱業・採石業・砂利採取業</t>
  </si>
  <si>
    <t>E_製造業</t>
  </si>
  <si>
    <t>F_電気・ガス・熱供給・水道業</t>
  </si>
  <si>
    <t>G_情報通信業</t>
  </si>
  <si>
    <t>J_金融業・保険業</t>
  </si>
  <si>
    <t>K_不動産業・物品賃貸業</t>
  </si>
  <si>
    <t>L_学術研究・専門・技術サービス業</t>
  </si>
  <si>
    <t>M_宿泊業・飲食サービス業</t>
  </si>
  <si>
    <t>N_生活関連サービス業・娯楽業</t>
  </si>
  <si>
    <t>O_教育・学習支援業</t>
  </si>
  <si>
    <t>P_医療・福祉</t>
  </si>
  <si>
    <t>Q_複合サービス事業</t>
  </si>
  <si>
    <t>T_分類不能の産業</t>
  </si>
  <si>
    <t>07_職別工事業（設備工事業を除く）</t>
  </si>
  <si>
    <t>070_管理，補助的経済活動を行う事業所</t>
  </si>
  <si>
    <t>03_漁業_水産養殖業を除く</t>
  </si>
  <si>
    <t>18_プラスチック製品製造業_別掲を除く</t>
  </si>
  <si>
    <t>49_郵便業_信書便事業を含む</t>
  </si>
  <si>
    <t>071_大工工事業</t>
  </si>
  <si>
    <t>080_管理，補助的経済活動を行う事業所</t>
  </si>
  <si>
    <t>090_管理，補助的経済活動を行う事業所</t>
  </si>
  <si>
    <t>100_管理，補助的経済活動を行う事業所</t>
  </si>
  <si>
    <t>110_管理，補助的経済活動を行う事業所</t>
  </si>
  <si>
    <t>120_管理，補助的経済活動を行う事業所</t>
  </si>
  <si>
    <t>130_管理，補助的経済活動を行う事業所</t>
  </si>
  <si>
    <t>140_管理，補助的経済活動を行う事業所</t>
  </si>
  <si>
    <t>150_管理，補助的経済活動を行う事業所</t>
  </si>
  <si>
    <t>160_管理，補助的経済活動を行う事業所</t>
  </si>
  <si>
    <t>170_管理，補助的経済活動を行う事業所</t>
  </si>
  <si>
    <t>180_管理，補助的経済活動を行う事業所</t>
  </si>
  <si>
    <t>190_管理，補助的経済活動を行う事業所</t>
  </si>
  <si>
    <t>200_管理，補助的経済活動を行う事業所</t>
  </si>
  <si>
    <t>210_管理，補助的経済活動を行う事業所</t>
  </si>
  <si>
    <t>220_管理，補助的経済活動を行う事業所</t>
  </si>
  <si>
    <t>230_管理，補助的経済活動を行う事業所</t>
  </si>
  <si>
    <t>240_管理，補助的経済活動を行う事業所</t>
  </si>
  <si>
    <t>250_管理，補助的経済活動を行う事業所</t>
  </si>
  <si>
    <t>260_管理，補助的経済活動を行う事業所</t>
  </si>
  <si>
    <t>270_管理，補助的経済活動を行う事業所</t>
  </si>
  <si>
    <t>280_管理，補助的経済活動を行う事業所</t>
  </si>
  <si>
    <t>290_管理，補助的経済活動を行う事業所</t>
  </si>
  <si>
    <t>300_管理，補助的経済活動を行う事業所</t>
  </si>
  <si>
    <t>310_管理，補助的経済活動を行う事業所</t>
  </si>
  <si>
    <t>320_管理，補助的経済活動を行う事業所</t>
  </si>
  <si>
    <t>330_管理，補助的経済活動を行う事業所</t>
  </si>
  <si>
    <t>340_管理，補助的経済活動を行う事業所</t>
  </si>
  <si>
    <t>350_管理，補助的経済活動を行う事業所</t>
  </si>
  <si>
    <t>360_管理，補助的経済活動を行う事業所</t>
  </si>
  <si>
    <t>370_管理，補助的経済活動を行う事業所</t>
  </si>
  <si>
    <t>380_管理，補助的経済活動を行う事業所</t>
  </si>
  <si>
    <t>390_管理，補助的経済活動を行う事業所</t>
  </si>
  <si>
    <t>400_管理，補助的経済活動を行う事業所</t>
  </si>
  <si>
    <t>410_管理，補助的経済活動を行う事業所</t>
  </si>
  <si>
    <t>420_管理，補助的経済活動を行う事業所</t>
  </si>
  <si>
    <t>430_管理，補助的経済活動を行う事業所</t>
  </si>
  <si>
    <t>440_管理，補助的経済活動を行う事業所</t>
  </si>
  <si>
    <t>450_管理，補助的経済活動を行う事業所</t>
  </si>
  <si>
    <t>460_管理，補助的経済活動を行う事業所</t>
  </si>
  <si>
    <t>470_管理，補助的経済活動を行う事業所</t>
  </si>
  <si>
    <t>480_管理，補助的経済活動を行う事業所</t>
  </si>
  <si>
    <t>490_管理，補助的経済活動を行う事業所</t>
  </si>
  <si>
    <t>500_管理，補助的経済活動を行う事業所</t>
  </si>
  <si>
    <t>510_管理，補助的経済活動を行う事業所</t>
  </si>
  <si>
    <t>520_管理，補助的経済活動を行う事業所</t>
  </si>
  <si>
    <t>530_管理，補助的経済活動を行う事業所</t>
  </si>
  <si>
    <t>540_管理，補助的経済活動を行う事業所</t>
  </si>
  <si>
    <t>550_管理，補助的経済活動を行う事業所</t>
  </si>
  <si>
    <t>560_管理，補助的経済活動を行う事業所</t>
  </si>
  <si>
    <t>570_管理，補助的経済活動を行う事業所</t>
  </si>
  <si>
    <t>580_管理，補助的経済活動を行う事業所</t>
  </si>
  <si>
    <t>590_管理，補助的経済活動を行う事業所</t>
  </si>
  <si>
    <t>600_管理，補助的経済活動を行う事業所</t>
  </si>
  <si>
    <t>610_管理，補助的経済活動を行う事業所</t>
  </si>
  <si>
    <t>620_管理，補助的経済活動を行う事業所</t>
  </si>
  <si>
    <t>630_管理，補助的経済活動を行う事業所</t>
  </si>
  <si>
    <t>640_管理，補助的経済活動を行う事業所</t>
  </si>
  <si>
    <t>650_管理，補助的経済活動を行う事業所</t>
  </si>
  <si>
    <t>660_管理，補助的経済活動を行う事業所</t>
  </si>
  <si>
    <t>670_管理，補助的経済活動を行う事業所</t>
  </si>
  <si>
    <t>680_管理，補助的経済活動を行う事業所</t>
  </si>
  <si>
    <t>690_管理，補助的経済活動を行う事業所</t>
  </si>
  <si>
    <t>700_管理，補助的経済活動を行う事業所</t>
  </si>
  <si>
    <t>710_管理，補助的経済活動を行う事業所</t>
  </si>
  <si>
    <t>720_管理，補助的経済活動を行う事業所</t>
  </si>
  <si>
    <t>730_管理，補助的経済活動を行う事業所</t>
  </si>
  <si>
    <t>740_管理，補助的経済活動を行う事業所</t>
  </si>
  <si>
    <t>750_管理，補助的経済活動を行う事業所</t>
  </si>
  <si>
    <t>760_管理，補助的経済活動を行う事業所</t>
  </si>
  <si>
    <t>770_管理，補助的経済活動を行う事業所</t>
  </si>
  <si>
    <t>780_管理，補助的経済活動を行う事業所</t>
  </si>
  <si>
    <t>790_管理，補助的経済活動を行う事業所</t>
  </si>
  <si>
    <t>800_管理，補助的経済活動を行う事業所</t>
  </si>
  <si>
    <t>810_管理，補助的経済活動を行う事業所</t>
  </si>
  <si>
    <t>820_管理，補助的経済活動を行う事業所</t>
  </si>
  <si>
    <t>830_管理，補助的経済活動を行う事業所</t>
  </si>
  <si>
    <t>840_管理，補助的経済活動を行う事業所</t>
  </si>
  <si>
    <t>850_管理，補助的経済活動を行う事業所</t>
  </si>
  <si>
    <t>860_管理，補助的経済活動を行う事業所</t>
  </si>
  <si>
    <t>870_管理，補助的経済活動を行う事業所</t>
  </si>
  <si>
    <t>880_管理，補助的経済活動を行う事業所</t>
  </si>
  <si>
    <t>890_管理，補助的経済活動を行う事業所</t>
  </si>
  <si>
    <t>900_管理，補助的経済活動を行う事業所</t>
  </si>
  <si>
    <t>910_管理，補助的経済活動を行う事業所</t>
  </si>
  <si>
    <t>920_管理，補助的経済活動を行う事業所</t>
  </si>
  <si>
    <t>931_経済団体</t>
  </si>
  <si>
    <t>941_神道系宗教</t>
  </si>
  <si>
    <t>950_管理，補助的経済活動を行う事業所</t>
    <phoneticPr fontId="1"/>
  </si>
  <si>
    <t>961_外国公館</t>
    <rPh sb="4" eb="8">
      <t>ガイコクコウカン</t>
    </rPh>
    <phoneticPr fontId="1"/>
  </si>
  <si>
    <t>971_立法機関</t>
  </si>
  <si>
    <t>981_都道府県の機関</t>
    <phoneticPr fontId="1"/>
  </si>
  <si>
    <t>999_分類不能の産業</t>
    <rPh sb="4" eb="6">
      <t>ブンルイ</t>
    </rPh>
    <rPh sb="6" eb="8">
      <t>フノウ</t>
    </rPh>
    <rPh sb="9" eb="11">
      <t>サンギョウ</t>
    </rPh>
    <phoneticPr fontId="1"/>
  </si>
  <si>
    <t>072_とび・土工・コンクリート工事業</t>
  </si>
  <si>
    <t>081_電気工事業</t>
  </si>
  <si>
    <t>091_畜産食料品製造業</t>
  </si>
  <si>
    <t>101_清涼飲料製造業</t>
  </si>
  <si>
    <t>111_製糸業，紡績業，化学繊維・ねん糸等製造業</t>
  </si>
  <si>
    <t>121_製材業，木製品製造業</t>
  </si>
  <si>
    <t>131_家具製造業</t>
  </si>
  <si>
    <t>141_パルプ製造業</t>
  </si>
  <si>
    <t>151_印刷業</t>
  </si>
  <si>
    <t>161_化学肥料製造業</t>
  </si>
  <si>
    <t>171_石油精製業</t>
  </si>
  <si>
    <t>181_プラスチック板・棒・管・継手・異形押出製品製造業</t>
  </si>
  <si>
    <t>191_タイヤ・チューブ製造業</t>
  </si>
  <si>
    <t>201_なめし革製造業</t>
  </si>
  <si>
    <t>211_ガラス・同製品製造業</t>
  </si>
  <si>
    <t>221_製鉄業</t>
  </si>
  <si>
    <t>231_非鉄金属第１次製錬・精製業</t>
  </si>
  <si>
    <t>241_ブリキ缶・その他のめっき板等製品製造業</t>
  </si>
  <si>
    <t>251_ボイラ・原動機製造業</t>
  </si>
  <si>
    <t>261_農業用機械製造業（農業用器具を除く）</t>
  </si>
  <si>
    <t>271_事務用機械器具製造業</t>
  </si>
  <si>
    <t>281_電子デバイス製造業</t>
  </si>
  <si>
    <t>291_発電用・送電用・配電用電気機械器具製造業</t>
  </si>
  <si>
    <t>301_通信機械器具・同関連機械器具製造業</t>
  </si>
  <si>
    <t>311_自動車・同附属品製造業</t>
  </si>
  <si>
    <t>321_貴金属・宝石製品製造業</t>
  </si>
  <si>
    <t>331_電気業</t>
  </si>
  <si>
    <t>341_ガス業</t>
  </si>
  <si>
    <t>351_熱供給業</t>
  </si>
  <si>
    <t>361_上水道業</t>
  </si>
  <si>
    <t>371_固定電気通信業</t>
  </si>
  <si>
    <t>381_公共放送業（有線放送業を除く）</t>
  </si>
  <si>
    <t>391_ソフトウェア業</t>
  </si>
  <si>
    <t>401_インターネット附随サービス業</t>
  </si>
  <si>
    <t>411_映像情報制作・配給業</t>
  </si>
  <si>
    <t>421_鉄道業</t>
  </si>
  <si>
    <t>431_一般乗合旅客自動車運送業</t>
  </si>
  <si>
    <t>451_外航海運業</t>
  </si>
  <si>
    <t>461_航空運送業</t>
  </si>
  <si>
    <t>471_倉庫業（冷蔵倉庫業を除く）</t>
  </si>
  <si>
    <t>481_港湾運送業</t>
  </si>
  <si>
    <t>491_郵便業（信書便事業を含む）</t>
  </si>
  <si>
    <t>511_繊維品卸売業（衣服，身の回り品を除く）</t>
  </si>
  <si>
    <t>521_農畜産物・水産物卸売業</t>
  </si>
  <si>
    <t>531_建築材料卸売業</t>
  </si>
  <si>
    <t>541_産業機械器具卸売業</t>
  </si>
  <si>
    <t>551_家具・建具・じゅう器等卸売業</t>
  </si>
  <si>
    <t>561_百貨店</t>
    <phoneticPr fontId="1"/>
  </si>
  <si>
    <t>571_呉服・服地・寝具小売業</t>
  </si>
  <si>
    <t>581_各種食料品小売業</t>
  </si>
  <si>
    <t>591_自動車小売業</t>
  </si>
  <si>
    <t>601_家具・建具・畳小売業</t>
  </si>
  <si>
    <t>611_通信販売・訪問販売小売業</t>
  </si>
  <si>
    <t>621_中央銀行</t>
  </si>
  <si>
    <t>631_中小企業等金融業</t>
  </si>
  <si>
    <t>641_貸金業</t>
  </si>
  <si>
    <t>651_金融商品取引業</t>
  </si>
  <si>
    <t>661_補助的金融業，金融附帯業</t>
  </si>
  <si>
    <t>671_生命保険業</t>
  </si>
  <si>
    <t>681_建物売買業，土地売買業</t>
  </si>
  <si>
    <t>691_不動産賃貸業（貸家業，貸間業を除く）</t>
  </si>
  <si>
    <t>701_各種物品賃貸業</t>
  </si>
  <si>
    <t>711_自然科学研究所</t>
  </si>
  <si>
    <t>721_法律事務所，特許事務所</t>
  </si>
  <si>
    <t>731_広告業</t>
  </si>
  <si>
    <t>741_獣医業</t>
  </si>
  <si>
    <t>751_旅館，ホテル</t>
  </si>
  <si>
    <t>761_食堂，レストラン（専門料理店を除く）</t>
  </si>
  <si>
    <t>771_持ち帰り飲食サービス業</t>
  </si>
  <si>
    <t>781_洗濯業</t>
  </si>
  <si>
    <t>791_旅行業</t>
  </si>
  <si>
    <t>801_映画館</t>
  </si>
  <si>
    <t>811_幼稚園</t>
  </si>
  <si>
    <t>821_社会教育</t>
  </si>
  <si>
    <t>831_病院</t>
  </si>
  <si>
    <t>841_保健所</t>
  </si>
  <si>
    <t>851_社会保険事業団体</t>
  </si>
  <si>
    <t>861_郵便局</t>
  </si>
  <si>
    <t>871_農林水産業協同組合（他に分類されないもの）</t>
  </si>
  <si>
    <t>881_一般廃棄物処理業</t>
  </si>
  <si>
    <t>891_自動車整備業</t>
  </si>
  <si>
    <t>901_機械修理業（電気機械器具を除く）</t>
  </si>
  <si>
    <t>911_職業紹介業</t>
  </si>
  <si>
    <t>921_速記・ワープロ入力・複写業</t>
  </si>
  <si>
    <t>932_労働団体</t>
  </si>
  <si>
    <t>942_仏教系宗教</t>
  </si>
  <si>
    <t>951_集会場</t>
  </si>
  <si>
    <t>969_その他の外国公務</t>
  </si>
  <si>
    <t>972_司法機関</t>
  </si>
  <si>
    <t>982_市町村の機関</t>
    <phoneticPr fontId="1"/>
  </si>
  <si>
    <t>073_鉄骨・鉄筋工事業</t>
  </si>
  <si>
    <t>082_電気通信・信号装置工事業</t>
  </si>
  <si>
    <t>092_水産食料品製造業</t>
  </si>
  <si>
    <t>102_酒類製造業</t>
  </si>
  <si>
    <t>112_織物業</t>
  </si>
  <si>
    <t>122_造作材・合板・建築用組立材料製造業</t>
  </si>
  <si>
    <t>132_宗教用具製造業</t>
  </si>
  <si>
    <t>142_紙製造業</t>
  </si>
  <si>
    <t>152_製版業</t>
  </si>
  <si>
    <t>162_無機化学工業製品製造業</t>
  </si>
  <si>
    <t>172_潤滑油・グリース製造業（石油精製によらないもの）</t>
    <phoneticPr fontId="1"/>
  </si>
  <si>
    <t>182_プラスチックフィルム・シート・床材・合成皮革製造業</t>
  </si>
  <si>
    <t>192_ゴム製・プラスチック製履物・同附属品製造業</t>
  </si>
  <si>
    <t>202_工業用革製品製造業（手袋を除く）</t>
  </si>
  <si>
    <t>212_セメント・同製品製造業</t>
  </si>
  <si>
    <t>222_製鋼・製鋼圧延業</t>
  </si>
  <si>
    <t>232_非鉄金属第２次製錬・精製業（非鉄金属合金製造業を含む）</t>
  </si>
  <si>
    <t>242_洋食器・刃物・手道具・金物類製造業</t>
  </si>
  <si>
    <t>252_ポンプ・圧縮機器製造業</t>
  </si>
  <si>
    <t>262_建設機械・鉱山機械製造業</t>
  </si>
  <si>
    <t>272_サービス用・娯楽用機械器具製造業</t>
  </si>
  <si>
    <t>282_電子部品製造業</t>
  </si>
  <si>
    <t>292_産業用電気機械器具製造業</t>
  </si>
  <si>
    <t>302_映像・音響機械器具製造業</t>
  </si>
  <si>
    <t>312_鉄道車両・同部分品製造業</t>
  </si>
  <si>
    <t>322_装身具・装飾品・ボタン・同関連品製造業（貴金属・宝石製を除く）</t>
  </si>
  <si>
    <t>362_工業用水道業</t>
  </si>
  <si>
    <t>372_移動電気通信業</t>
  </si>
  <si>
    <t>382_民間放送業（有線放送業を除く）</t>
  </si>
  <si>
    <t>392_情報処理・提供サービス業</t>
  </si>
  <si>
    <t>412_音声情報制作業</t>
  </si>
  <si>
    <t>432_一般乗用旅客自動車運送業</t>
  </si>
  <si>
    <t>442_特定貨物自動車運送業</t>
  </si>
  <si>
    <t>452_沿海海運業</t>
  </si>
  <si>
    <t>462_航空機使用業（航空運送業を除く）</t>
  </si>
  <si>
    <t>472_冷蔵倉庫業</t>
  </si>
  <si>
    <t>482_貨物運送取扱業（集配利用運送業を除く）</t>
  </si>
  <si>
    <t>512_衣服卸売業</t>
  </si>
  <si>
    <t>522_食料・飲料卸売業</t>
  </si>
  <si>
    <t>532_化学製品卸売業</t>
  </si>
  <si>
    <t>542_自動車卸売業</t>
  </si>
  <si>
    <t>552_医薬品・化粧品等卸売業</t>
  </si>
  <si>
    <t>562_総合スーパーマーケット</t>
    <rPh sb="4" eb="6">
      <t>ソウゴウ</t>
    </rPh>
    <phoneticPr fontId="1"/>
  </si>
  <si>
    <t>572_男子服小売業</t>
  </si>
  <si>
    <t>582_野菜・果実小売業</t>
  </si>
  <si>
    <t>592_自転車小売業</t>
  </si>
  <si>
    <t>602_じゅう器小売業</t>
  </si>
  <si>
    <t>612_自動販売機による小売業</t>
  </si>
  <si>
    <t>622_銀行（中央銀行を除く）</t>
  </si>
  <si>
    <t>632_農林水産金融業</t>
  </si>
  <si>
    <t>642_質屋</t>
  </si>
  <si>
    <t>652_商品先物取引業，商品投資顧問業</t>
  </si>
  <si>
    <t>662_信託業</t>
  </si>
  <si>
    <t>672_損害保険業</t>
  </si>
  <si>
    <t>682_不動産代理業・仲介業</t>
  </si>
  <si>
    <t>692_貸家業，貸間業</t>
  </si>
  <si>
    <t>702_産業用機械器具賃貸業</t>
  </si>
  <si>
    <t>712_人文・社会科学研究所</t>
  </si>
  <si>
    <t>722_公証人役場，司法書士事務所，土地家屋調査士事務所</t>
  </si>
  <si>
    <t>742_土木建築サービス業</t>
  </si>
  <si>
    <t>752_簡易宿所</t>
  </si>
  <si>
    <t>762_専門料理店</t>
  </si>
  <si>
    <t>772_配達飲食サービス業</t>
  </si>
  <si>
    <t>782_理容業</t>
  </si>
  <si>
    <t>792_家事サービス業</t>
    <phoneticPr fontId="1"/>
  </si>
  <si>
    <t>802_興行場（別掲を除く），興行団</t>
  </si>
  <si>
    <t>812_小学校</t>
  </si>
  <si>
    <t>822_職業・教育支援施設</t>
  </si>
  <si>
    <t>832_一般診療所</t>
  </si>
  <si>
    <t>842_健康相談施設</t>
  </si>
  <si>
    <t>852_福祉事務所</t>
  </si>
  <si>
    <t>862_郵便局受託業</t>
  </si>
  <si>
    <t>872_事業協同組合（他に分類されないもの）</t>
  </si>
  <si>
    <t>882_産業廃棄物処理業</t>
  </si>
  <si>
    <t>902_電気機械器具修理業</t>
  </si>
  <si>
    <t>912_労働者派遣業</t>
  </si>
  <si>
    <t>922_建物等維持管理業</t>
    <rPh sb="6" eb="7">
      <t>トウ</t>
    </rPh>
    <rPh sb="7" eb="11">
      <t>イジカンリ</t>
    </rPh>
    <rPh sb="11" eb="12">
      <t>ギョウ</t>
    </rPh>
    <phoneticPr fontId="1"/>
  </si>
  <si>
    <t>933_学術・文化団体</t>
  </si>
  <si>
    <t>943_キリスト教系宗教</t>
  </si>
  <si>
    <t>952_と畜場</t>
  </si>
  <si>
    <t>973_行政機関</t>
  </si>
  <si>
    <t>074_石工・れんが・タイル・ブロック工事業</t>
  </si>
  <si>
    <t>083_管工事業（さく井工事業を除く）</t>
  </si>
  <si>
    <t>093_野菜缶詰・果実缶詰・農産保存食料品製造業</t>
  </si>
  <si>
    <t>103_茶・コーヒー製造業（清涼飲料を除く）</t>
  </si>
  <si>
    <t>113_ニット生地製造業</t>
  </si>
  <si>
    <t>123_木製容器製造業（竹，とうを含む）</t>
  </si>
  <si>
    <t>133_建具製造業</t>
  </si>
  <si>
    <t>143_加工紙製造業</t>
  </si>
  <si>
    <t>153_製本業，印刷物加工業</t>
  </si>
  <si>
    <t>163_有機化学工業製品製造業</t>
  </si>
  <si>
    <t>173_コークス製造業</t>
  </si>
  <si>
    <t>183_工業用プラスチック製品製造業</t>
  </si>
  <si>
    <t>193_ゴムベルト・ゴムホース・工業用ゴム製品製造業</t>
  </si>
  <si>
    <t>203_革製履物用材料・同附属品製造業</t>
  </si>
  <si>
    <t>213_建設用粘土製品製造業（陶磁器製を除く）</t>
  </si>
  <si>
    <t>223_製鋼を行わない鋼材製造業（表面処理鋼材を除く）</t>
  </si>
  <si>
    <t>233_非鉄金属・同合金圧延業（抽伸，押出しを含む）</t>
  </si>
  <si>
    <t>243_暖房・調理等装置，配管工事用附属品製造業</t>
  </si>
  <si>
    <t>253_一般産業用機械・装置製造業</t>
  </si>
  <si>
    <t>263_繊維機械製造業</t>
  </si>
  <si>
    <t>273_計量器・測定器・分析機器・試験機・測量機械器具・理化学機械器具製造業</t>
  </si>
  <si>
    <t>283_記録メディア製造業</t>
  </si>
  <si>
    <t>293_民生用電気機械器具製造業</t>
  </si>
  <si>
    <t>303_電子計算機・同附属装置製造業</t>
  </si>
  <si>
    <t>313_船舶製造・修理業，舶用機関製造業</t>
  </si>
  <si>
    <t>323_時計・同部分品製造業</t>
  </si>
  <si>
    <t>363_下水道業</t>
  </si>
  <si>
    <t>373_電気通信に附帯するサービス業</t>
  </si>
  <si>
    <t>383_有線放送業</t>
  </si>
  <si>
    <t>413_新聞業</t>
  </si>
  <si>
    <t>433_一般貸切旅客自動車運送業</t>
  </si>
  <si>
    <t>443_貨物軽自動車運送業</t>
  </si>
  <si>
    <t>453_内陸水運業</t>
  </si>
  <si>
    <t>483_運送代理店</t>
  </si>
  <si>
    <t>513_身の回り品卸売業</t>
  </si>
  <si>
    <t>533_石油・鉱物卸売業</t>
  </si>
  <si>
    <t>543_電気機械器具卸売業</t>
  </si>
  <si>
    <t>553_紙・紙製品卸売業</t>
  </si>
  <si>
    <t>563_コンビニエンスストア</t>
    <phoneticPr fontId="1"/>
  </si>
  <si>
    <t>573_婦人・子供服小売業</t>
  </si>
  <si>
    <t>583_食肉小売業</t>
  </si>
  <si>
    <t>593_機械器具小売業（自動車，自転車を除く）</t>
  </si>
  <si>
    <t>603_医薬品・化粧品小売業</t>
  </si>
  <si>
    <t>619_その他の無店舗小売業</t>
  </si>
  <si>
    <t>643_クレジットカード業，割賦金融業</t>
  </si>
  <si>
    <t>663_金融代理業</t>
  </si>
  <si>
    <t>673_共済事業，少額短期保険業</t>
  </si>
  <si>
    <t>693_駐車場業</t>
  </si>
  <si>
    <t>703_事務用機械器具賃貸業</t>
  </si>
  <si>
    <t>723_行政書士事務所</t>
  </si>
  <si>
    <t>743_機械設計業</t>
  </si>
  <si>
    <t>753_下宿業</t>
  </si>
  <si>
    <t>763_そば・うどん店</t>
  </si>
  <si>
    <t>773_施設給食業</t>
    <rPh sb="4" eb="6">
      <t>シセツ</t>
    </rPh>
    <rPh sb="6" eb="8">
      <t>キュウショク</t>
    </rPh>
    <rPh sb="8" eb="9">
      <t>ギョウ</t>
    </rPh>
    <phoneticPr fontId="1"/>
  </si>
  <si>
    <t>783_美容業</t>
  </si>
  <si>
    <t>793_衣服裁縫修理業</t>
  </si>
  <si>
    <t>803_競輪・競馬等の競走場，競技団</t>
  </si>
  <si>
    <t>813_中学校、義務教育学校</t>
    <rPh sb="8" eb="14">
      <t>ギムキョウイクガッコウ</t>
    </rPh>
    <phoneticPr fontId="1"/>
  </si>
  <si>
    <t>823_学習塾</t>
  </si>
  <si>
    <t>833_歯科診療所</t>
  </si>
  <si>
    <t>849_その他の保健衛生</t>
  </si>
  <si>
    <t>853_児童福祉事業</t>
  </si>
  <si>
    <t>889_その他の廃棄物処理業</t>
  </si>
  <si>
    <t>903_表具業</t>
  </si>
  <si>
    <t>923_警備業</t>
  </si>
  <si>
    <t>934_政治団体</t>
  </si>
  <si>
    <t>949_その他の宗教</t>
  </si>
  <si>
    <t>959_他に分類されないサービス業</t>
  </si>
  <si>
    <t>075_左官工事業</t>
  </si>
  <si>
    <t>084_機械器具設置工事業</t>
  </si>
  <si>
    <t>094_調味料製造業</t>
  </si>
  <si>
    <t>104_製氷業</t>
  </si>
  <si>
    <t>114_染色整理業</t>
  </si>
  <si>
    <t>129_その他の木製品製造業（竹，とうを含む）</t>
  </si>
  <si>
    <t>139_その他の家具・装備品製造業</t>
  </si>
  <si>
    <t>144_紙製品製造業</t>
  </si>
  <si>
    <t>159_印刷関連サービス業</t>
  </si>
  <si>
    <t>164_油脂加工製品・石けん・合成洗剤・界面活性剤・塗料製造業</t>
  </si>
  <si>
    <t>174_舗装材料製造業</t>
  </si>
  <si>
    <t>184_発泡・強化プラスチック製品製造業</t>
  </si>
  <si>
    <t>199_その他のゴム製品製造業</t>
  </si>
  <si>
    <t>204_革製履物製造業</t>
  </si>
  <si>
    <t>214_陶磁器・同関連製品製造業</t>
  </si>
  <si>
    <t>224_表面処理鋼材製造業</t>
  </si>
  <si>
    <t>234_電線・ケーブル製造業</t>
  </si>
  <si>
    <t>244_建設用・建築用金属製品製造業（製缶板金業を含む）</t>
  </si>
  <si>
    <t>259_その他のはん用機械・同部分品製造業</t>
  </si>
  <si>
    <t>264_生活関連産業用機械製造業</t>
  </si>
  <si>
    <t>274_医療用機械器具・医療用品製造業</t>
  </si>
  <si>
    <t>284_電子回路製造業</t>
  </si>
  <si>
    <t>294_電球・電気照明器具製造業</t>
  </si>
  <si>
    <t>314_航空機・同附属品製造業</t>
  </si>
  <si>
    <t>324_楽器製造業</t>
  </si>
  <si>
    <t>414_出版業</t>
  </si>
  <si>
    <t>439_その他の道路旅客運送業</t>
  </si>
  <si>
    <t>444_集配利用運送業</t>
  </si>
  <si>
    <t>454_船舶貸渡業</t>
  </si>
  <si>
    <t>484_こん包業</t>
  </si>
  <si>
    <t>534_鉄鋼製品卸売業</t>
  </si>
  <si>
    <t>549_その他の機械器具卸売業</t>
  </si>
  <si>
    <t>559_他に分類されない卸売業</t>
  </si>
  <si>
    <t>564_ドラッグストア</t>
    <phoneticPr fontId="1"/>
  </si>
  <si>
    <t>574_靴・履物小売業</t>
  </si>
  <si>
    <t>584_鮮魚小売業</t>
  </si>
  <si>
    <t>604_農耕用品小売業</t>
  </si>
  <si>
    <t>649_その他の非預金信用機関</t>
  </si>
  <si>
    <t>674_保険媒介代理業</t>
  </si>
  <si>
    <t>694_不動産管理業</t>
  </si>
  <si>
    <t>704_自動車賃貸業</t>
  </si>
  <si>
    <t>724_公認会計士事務所，税理士事務所</t>
  </si>
  <si>
    <t>744_商品・非破壊検査業</t>
  </si>
  <si>
    <t>759_その他の宿泊業</t>
  </si>
  <si>
    <t>764_すし店</t>
  </si>
  <si>
    <t>784_一般公衆浴場業</t>
  </si>
  <si>
    <t>794_物品預り業</t>
  </si>
  <si>
    <t>804_スポーツ施設提供業</t>
  </si>
  <si>
    <t>814_高等学校，中等教育学校</t>
  </si>
  <si>
    <t>824_教養・技能教授業</t>
  </si>
  <si>
    <t>834_助産・看護業</t>
  </si>
  <si>
    <t>854_老人福祉・介護事業</t>
  </si>
  <si>
    <t>909_その他の修理業</t>
  </si>
  <si>
    <t>929_他に分類されない事業サービス業</t>
  </si>
  <si>
    <t>939_他に分類されない非営利的団体</t>
  </si>
  <si>
    <t>076_板金・金物工事業</t>
  </si>
  <si>
    <t>089_その他の設備工事業</t>
  </si>
  <si>
    <t xml:space="preserve">095_砂糖・でんぷん糖類製造業 </t>
    <phoneticPr fontId="1"/>
  </si>
  <si>
    <t>105_たばこ製造業</t>
  </si>
  <si>
    <t>115_綱・網・レース・繊維粗製品製造業</t>
  </si>
  <si>
    <t>145_紙製容器製造業</t>
  </si>
  <si>
    <t>165_医薬品製造業</t>
  </si>
  <si>
    <t>179_その他の石油製品・石炭製品製造業</t>
  </si>
  <si>
    <t>185_プラスチック成形材料製造業（廃プラスチックを含む）</t>
  </si>
  <si>
    <t>205_革製手袋製造業</t>
  </si>
  <si>
    <t>215_耐火物製造業</t>
  </si>
  <si>
    <t>225_鉄素形材製造業</t>
  </si>
  <si>
    <t>235_非鉄金属素形材製造業</t>
  </si>
  <si>
    <t>245_金属素形材製品製造業</t>
  </si>
  <si>
    <t>265_基礎素材産業用機械製造業</t>
  </si>
  <si>
    <t>275_光学機械器具・レンズ製造業</t>
  </si>
  <si>
    <t>285_ユニット部品製造業</t>
  </si>
  <si>
    <t>295_電池製造業</t>
  </si>
  <si>
    <t>315_産業用運搬車両・同部分品・附属品製造業</t>
  </si>
  <si>
    <t>325_がん具・運動用具製造業</t>
  </si>
  <si>
    <t>415_広告制作業</t>
  </si>
  <si>
    <t>449_その他の道路貨物運送業</t>
  </si>
  <si>
    <t>485_運輸施設提供業</t>
  </si>
  <si>
    <t>535_非鉄金属卸売業</t>
  </si>
  <si>
    <t>565_ホームセンター</t>
    <phoneticPr fontId="1"/>
  </si>
  <si>
    <t>579_その他の織物・衣服・身の回り品小売業</t>
  </si>
  <si>
    <t>585_酒小売業</t>
  </si>
  <si>
    <t>605_燃料小売業</t>
  </si>
  <si>
    <t>675_保険サービス業</t>
  </si>
  <si>
    <t>705_スポーツ・娯楽用品賃貸業</t>
  </si>
  <si>
    <t>725_社会保険労務士事務所</t>
  </si>
  <si>
    <t>745_計量証明業</t>
  </si>
  <si>
    <t>765_酒場，ビヤホール</t>
  </si>
  <si>
    <t>785_その他の公衆浴場業</t>
  </si>
  <si>
    <t>795_火葬・墓地管理業</t>
  </si>
  <si>
    <t>805_公園，遊園地</t>
  </si>
  <si>
    <t>815_特別支援学校</t>
  </si>
  <si>
    <t>829_他に分類されない教育，学習支援業</t>
  </si>
  <si>
    <t>835_施術業</t>
    <rPh sb="4" eb="6">
      <t>セジュツ</t>
    </rPh>
    <phoneticPr fontId="1"/>
  </si>
  <si>
    <t>855_障害者福祉事業</t>
  </si>
  <si>
    <t>077_塗装工事業</t>
  </si>
  <si>
    <t>096_精穀・製粉業</t>
  </si>
  <si>
    <t>106_飼料・有機質肥料製造業</t>
  </si>
  <si>
    <t>116_外衣・シャツ製造業（和式を除く）</t>
  </si>
  <si>
    <t>149_その他のパルプ・紙・紙加工品製造業</t>
  </si>
  <si>
    <t>166_化粧品・歯磨・その他の化粧用調整品製造業</t>
  </si>
  <si>
    <t>189_その他のプラスチック製品製造業</t>
  </si>
  <si>
    <t>206_かばん製造業</t>
  </si>
  <si>
    <t>216_炭素・黒鉛製品製造業</t>
  </si>
  <si>
    <t>229_その他の鉄鋼業</t>
  </si>
  <si>
    <t>239_その他の非鉄金属製造業</t>
  </si>
  <si>
    <t>246_金属被覆・彫刻業，熱処理業（ほうろう鉄器を除く）</t>
  </si>
  <si>
    <t>266_金属加工機械製造業</t>
  </si>
  <si>
    <t>276_武器製造業</t>
  </si>
  <si>
    <t>289_その他の電子部品・デバイス・電子回路製造業</t>
  </si>
  <si>
    <t>296_電子応用装置製造業</t>
  </si>
  <si>
    <t>319_その他の輸送用機械器具製造業</t>
  </si>
  <si>
    <t>326_ペン・鉛筆・絵画用品・その他の事務用品製造業</t>
  </si>
  <si>
    <t>416_映像・音声・文字情報制作に附帯するサービス業</t>
  </si>
  <si>
    <t>489_その他の運輸に附帯するサービス業</t>
  </si>
  <si>
    <t>536_再生資源卸売業</t>
  </si>
  <si>
    <t>566_均一価格店</t>
    <rPh sb="4" eb="6">
      <t>キンイツ</t>
    </rPh>
    <rPh sb="6" eb="8">
      <t>カカク</t>
    </rPh>
    <rPh sb="8" eb="9">
      <t>テン</t>
    </rPh>
    <phoneticPr fontId="1"/>
  </si>
  <si>
    <t>586_菓子・パン小売業</t>
  </si>
  <si>
    <t>606_書籍・文房具小売業</t>
  </si>
  <si>
    <t>709_その他の物品賃貸業</t>
  </si>
  <si>
    <t>726_デザイン業</t>
  </si>
  <si>
    <t>746_写真業</t>
  </si>
  <si>
    <t>766_バー，キャバレー，ナイトクラブ</t>
  </si>
  <si>
    <t>789_その他の洗濯・理容・美容・浴場業</t>
  </si>
  <si>
    <t>796_冠婚葬祭業</t>
  </si>
  <si>
    <t>806_遊戯場</t>
  </si>
  <si>
    <t>816_高等教育機関</t>
  </si>
  <si>
    <t>836_医療に附帯するサービス業</t>
  </si>
  <si>
    <t>859_その他の社会保険・社会福祉・介護事業</t>
  </si>
  <si>
    <t>078_床・内装工事業</t>
  </si>
  <si>
    <t>097_パン・菓子製造業</t>
  </si>
  <si>
    <t>117_下着類製造業</t>
  </si>
  <si>
    <t>169_その他の化学工業</t>
  </si>
  <si>
    <t>207_袋物製造業</t>
  </si>
  <si>
    <t>217_研磨材・同製品製造業</t>
  </si>
  <si>
    <t>247_金属線製品製造業（ねじ類を除く）</t>
  </si>
  <si>
    <t>267_半導体・フラットパネルディスプレイ製造装置製造業</t>
  </si>
  <si>
    <t>297_電気計測器製造業</t>
  </si>
  <si>
    <t>327_漆器製造業</t>
  </si>
  <si>
    <t>569_その他の各種商品小売業</t>
    <rPh sb="6" eb="7">
      <t>タ</t>
    </rPh>
    <rPh sb="8" eb="12">
      <t>カクシュショウヒン</t>
    </rPh>
    <rPh sb="12" eb="15">
      <t>コウリギョウ</t>
    </rPh>
    <phoneticPr fontId="1"/>
  </si>
  <si>
    <t>589_その他の飲食料品小売業</t>
  </si>
  <si>
    <t>607_スポーツ用品・がん具・娯楽用品・楽器小売業</t>
  </si>
  <si>
    <t>727_著述・芸術家業</t>
  </si>
  <si>
    <t>749_その他の技術サービス業</t>
  </si>
  <si>
    <t>767_喫茶店</t>
  </si>
  <si>
    <t>799_他に分類されない生活関連サービス業</t>
  </si>
  <si>
    <t>809_その他の娯楽業</t>
  </si>
  <si>
    <t>817_専修学校，各種学校</t>
  </si>
  <si>
    <t>079_その他の職別工事業</t>
  </si>
  <si>
    <t>098_動植物油脂製造業</t>
  </si>
  <si>
    <t>118_和装製品・その他の衣服・繊維製身の回り品製造業</t>
  </si>
  <si>
    <t>208_毛皮製造業</t>
  </si>
  <si>
    <t>218_骨材・石工品等製造業</t>
  </si>
  <si>
    <t>248_ボルト・ナット・リベット・小ねじ・木ねじ等製造業</t>
  </si>
  <si>
    <t>269_その他の生産用機械・同部分品製造業</t>
  </si>
  <si>
    <t>299_その他の電気機械器具製造業</t>
  </si>
  <si>
    <t>328_畳等生活雑貨製品製造業</t>
  </si>
  <si>
    <t>608_写真機・時計・眼鏡小売業</t>
  </si>
  <si>
    <t>728_経営コンサルタント業，純粋持株会社</t>
  </si>
  <si>
    <t>769_その他の飲食店</t>
  </si>
  <si>
    <t>818_学校教育支援機関</t>
  </si>
  <si>
    <t>099_その他の食料品製造業</t>
  </si>
  <si>
    <t>119_その他の繊維製品製造業</t>
  </si>
  <si>
    <t>209_その他のなめし革製品製造業</t>
  </si>
  <si>
    <t>219_その他の窯業・土石製品製造業</t>
  </si>
  <si>
    <t>249_その他の金属製品製造業</t>
  </si>
  <si>
    <t>329_他に分類されない製造業</t>
  </si>
  <si>
    <t>609_他に分類されない小売業</t>
  </si>
  <si>
    <t>729_その他の専門サービス業</t>
  </si>
  <si>
    <t>819_幼保連携型認定こども園</t>
    <phoneticPr fontId="1"/>
  </si>
  <si>
    <t>12_木材・木製品製造業（家具を除く）</t>
  </si>
  <si>
    <t>18_プラスチック製品製造業（別掲を除く）</t>
  </si>
  <si>
    <t>5A</t>
    <phoneticPr fontId="1"/>
  </si>
  <si>
    <t>5B</t>
    <phoneticPr fontId="1"/>
  </si>
  <si>
    <t>49_郵便業（信書便事業を含む）</t>
  </si>
  <si>
    <t>53_建築材料・鉱物・金属材料等卸売業</t>
  </si>
  <si>
    <t>561_百貨店</t>
  </si>
  <si>
    <t>563_コンビニエンスストア</t>
  </si>
  <si>
    <t>564_ドラッグストア</t>
  </si>
  <si>
    <t>565_ホームセンター</t>
  </si>
  <si>
    <t>64_貸金業・クレジットカード業等非預金信用機関</t>
  </si>
  <si>
    <t>65_金融商品取引業・商品先物取引業</t>
  </si>
  <si>
    <t>67_保険業（保険媒介代理業・保険サービス業を含む）</t>
  </si>
  <si>
    <t>673_共済事業，少額短期保険業</t>
    <phoneticPr fontId="1"/>
  </si>
  <si>
    <t>72_専門サービス業（他に分類されないもの）</t>
  </si>
  <si>
    <t>74_技術サービス業（他に分類されないもの）</t>
  </si>
  <si>
    <t>5C</t>
    <phoneticPr fontId="1"/>
  </si>
  <si>
    <t>773_施設給食業</t>
    <rPh sb="4" eb="8">
      <t>シセツキュウショク</t>
    </rPh>
    <rPh sb="8" eb="9">
      <t>ギョウ</t>
    </rPh>
    <phoneticPr fontId="1"/>
  </si>
  <si>
    <t>819_幼保連携型認定こども園</t>
  </si>
  <si>
    <t>82_その他の教育・学習支援業</t>
  </si>
  <si>
    <t>859_その他の社会保険・社会福祉・介護事業</t>
    <phoneticPr fontId="1"/>
  </si>
  <si>
    <t>86_郵便局</t>
    <phoneticPr fontId="1"/>
  </si>
  <si>
    <t>87_協同組合（他に分類されないもの）</t>
  </si>
  <si>
    <t>90_機械等修理業（別掲を除く）</t>
  </si>
  <si>
    <t>922_建物等維持管理業</t>
    <rPh sb="6" eb="7">
      <t>トウ</t>
    </rPh>
    <rPh sb="7" eb="12">
      <t>イジカンリギョウ</t>
    </rPh>
    <phoneticPr fontId="1"/>
  </si>
  <si>
    <t>950_管理，補助的経済活動を行う事業所</t>
  </si>
  <si>
    <t>96_外国公務</t>
    <rPh sb="3" eb="7">
      <t>ガイコクコウム</t>
    </rPh>
    <phoneticPr fontId="1"/>
  </si>
  <si>
    <t>961_外国公館</t>
    <phoneticPr fontId="1"/>
  </si>
  <si>
    <t>969_その他の外国公務</t>
    <phoneticPr fontId="1"/>
  </si>
  <si>
    <t>999_分類不能の産業</t>
  </si>
  <si>
    <t>分類</t>
    <rPh sb="0" eb="2">
      <t>ブンルイ</t>
    </rPh>
    <phoneticPr fontId="2"/>
  </si>
  <si>
    <t>① スーパーマーケット　※全国規模の事業者（562_総合スーパーマーケット、581_各種食料品小売業　等）</t>
  </si>
  <si>
    <t>③ コンビニエンスストア（563_コンビニエンスストア　等）</t>
  </si>
  <si>
    <t>④ ドラッグストア（564_ドラッグストア　等）</t>
  </si>
  <si>
    <t>⑤ その他生活必需品小売業（581_各種食料品小売業、582_野菜・果実小売業、583_食肉小売業、584_鮮魚小売業、586_菓子・パン小売業　等）</t>
  </si>
  <si>
    <t>⑥ ガソリンスタンド（605_燃料小売業　等）</t>
  </si>
  <si>
    <t>⑦ LPガス小売業（605_燃料小売業　等）</t>
  </si>
  <si>
    <t>⑧ 卸売業（521_農畜産物・水産物卸売業、522_食料・飲料卸売業、533_石油・鉱物卸売業、552_医薬品・化粧品等卸売業）</t>
  </si>
  <si>
    <t>⑨ 運送業（441_一般貨物自動車運送業、442_特定貨物自動車運送業、443_貨物軽自動車運送業、444_集配利用運送業、449_その他の道路貨物運送業　等）</t>
  </si>
  <si>
    <t>⑩ タクシー（432_一般乗用旅客自動車運送業　等）</t>
  </si>
  <si>
    <t>⑪ バス、デマンド交通（431_一般乗合旅客自動車運送業　等）</t>
  </si>
  <si>
    <t>⑫ 自動車整備（891_自動車整備業　等）</t>
  </si>
  <si>
    <t>⑬ 医療、介護（831_病院、832_一般診療所、833_歯科診療所、834_助産・看護業、854 老人福祉・介護事業　等）</t>
  </si>
  <si>
    <t>⑭ 保育所、幼稚園、認定こども園（853 児童福祉事業、811 幼稚園、819 幼保連携型認定こども園　等）</t>
  </si>
  <si>
    <t>⑮ 公衆浴場、理美容、洗濯、火葬場等の公衆衛生に関するサービス（781_洗濯業、782_理容業、783_美容業、784_一般公衆浴場業、795_火葬・墓地管理業　等）</t>
    <phoneticPr fontId="1"/>
  </si>
  <si>
    <t>修正売上高</t>
    <rPh sb="0" eb="5">
      <t>シュウ</t>
    </rPh>
    <phoneticPr fontId="1"/>
  </si>
  <si>
    <t>申請</t>
    <rPh sb="0" eb="2">
      <t>シンセイ</t>
    </rPh>
    <phoneticPr fontId="1"/>
  </si>
  <si>
    <t>地域との関わり</t>
    <rPh sb="0" eb="2">
      <t>チイキ</t>
    </rPh>
    <rPh sb="4" eb="5">
      <t>カカ</t>
    </rPh>
    <phoneticPr fontId="1"/>
  </si>
  <si>
    <t>供給地区の人口</t>
    <rPh sb="0" eb="4">
      <t>キョウキュウチク</t>
    </rPh>
    <rPh sb="5" eb="7">
      <t>ジンコウ</t>
    </rPh>
    <phoneticPr fontId="1"/>
  </si>
  <si>
    <t>　年　　月　　日</t>
    <rPh sb="1" eb="2">
      <t>ネン</t>
    </rPh>
    <phoneticPr fontId="1"/>
  </si>
  <si>
    <r>
      <t>実証事業の取組内容</t>
    </r>
    <r>
      <rPr>
        <sz val="10"/>
        <rFont val="游ゴシック"/>
        <family val="3"/>
        <charset val="128"/>
        <scheme val="minor"/>
      </rPr>
      <t xml:space="preserve">
※審査基準の「モデルケースとしての卓越性」における①、②、④の内容に留意して記載すること。</t>
    </r>
    <rPh sb="0" eb="2">
      <t>ジッショウ</t>
    </rPh>
    <rPh sb="2" eb="4">
      <t>ジギョウ</t>
    </rPh>
    <rPh sb="5" eb="9">
      <t>トリクミナイヨウ</t>
    </rPh>
    <rPh sb="11" eb="13">
      <t>シンサ</t>
    </rPh>
    <rPh sb="13" eb="15">
      <t>キジュン</t>
    </rPh>
    <rPh sb="27" eb="30">
      <t>タクエツセイ</t>
    </rPh>
    <rPh sb="41" eb="43">
      <t>ナイヨウ</t>
    </rPh>
    <rPh sb="44" eb="46">
      <t>リュウイ</t>
    </rPh>
    <rPh sb="48" eb="50">
      <t>キサイ</t>
    </rPh>
    <phoneticPr fontId="1"/>
  </si>
  <si>
    <r>
      <t>地域におけるエッセンシャルサービスの需給ギャップの状況</t>
    </r>
    <r>
      <rPr>
        <sz val="8"/>
        <color rgb="FFC00000"/>
        <rFont val="游ゴシック"/>
        <family val="3"/>
        <charset val="128"/>
        <scheme val="minor"/>
      </rPr>
      <t xml:space="preserve">
</t>
    </r>
    <r>
      <rPr>
        <sz val="8"/>
        <rFont val="游ゴシック"/>
        <family val="3"/>
        <charset val="128"/>
        <scheme val="minor"/>
      </rPr>
      <t>※公募要領の「4.補助事業の要件」（2）需給ギャップ要件に留意して記載すること。</t>
    </r>
    <rPh sb="0" eb="2">
      <t>チイキ</t>
    </rPh>
    <rPh sb="18" eb="20">
      <t>ジュキュウ</t>
    </rPh>
    <rPh sb="25" eb="27">
      <t>ジョウキョウ</t>
    </rPh>
    <rPh sb="29" eb="33">
      <t>コウボヨウリョウ</t>
    </rPh>
    <rPh sb="37" eb="41">
      <t>ホジョジギョウ</t>
    </rPh>
    <rPh sb="42" eb="44">
      <t>ヨウケン</t>
    </rPh>
    <rPh sb="57" eb="59">
      <t>リュウイ</t>
    </rPh>
    <rPh sb="61" eb="63">
      <t>キサイ</t>
    </rPh>
    <phoneticPr fontId="1"/>
  </si>
  <si>
    <t>需給ギャップマップ</t>
    <phoneticPr fontId="1"/>
  </si>
  <si>
    <t>住民出資会社（地域の住民が資金を出し合って設立・運営する事業モデル）</t>
    <rPh sb="0" eb="2">
      <t>ジュウミン</t>
    </rPh>
    <rPh sb="2" eb="4">
      <t>シュッシ</t>
    </rPh>
    <rPh sb="4" eb="6">
      <t>ガイシャ</t>
    </rPh>
    <rPh sb="7" eb="9">
      <t>チイキ</t>
    </rPh>
    <rPh sb="10" eb="12">
      <t>ジュウミン</t>
    </rPh>
    <rPh sb="13" eb="15">
      <t>シキン</t>
    </rPh>
    <rPh sb="16" eb="17">
      <t>ダ</t>
    </rPh>
    <rPh sb="18" eb="19">
      <t>ア</t>
    </rPh>
    <rPh sb="21" eb="23">
      <t>セツリツ</t>
    </rPh>
    <rPh sb="24" eb="26">
      <t>ウンエイ</t>
    </rPh>
    <rPh sb="28" eb="30">
      <t>ジギョウ</t>
    </rPh>
    <phoneticPr fontId="1"/>
  </si>
  <si>
    <t>事業計画を実行できる
社内外のノウハウ</t>
    <rPh sb="0" eb="2">
      <t>ジギョウ</t>
    </rPh>
    <rPh sb="2" eb="4">
      <t>ケイカク</t>
    </rPh>
    <rPh sb="5" eb="7">
      <t>ジッコウ</t>
    </rPh>
    <rPh sb="11" eb="14">
      <t>シャナイガイ</t>
    </rPh>
    <phoneticPr fontId="1"/>
  </si>
  <si>
    <r>
      <t xml:space="preserve">新規事業/継続事業の別
</t>
    </r>
    <r>
      <rPr>
        <sz val="10"/>
        <rFont val="游ゴシック"/>
        <family val="3"/>
        <charset val="128"/>
        <scheme val="minor"/>
      </rPr>
      <t>※補助対象事業となるエッセンシャルサービス事業が、継続事業か新規事業か</t>
    </r>
    <rPh sb="0" eb="2">
      <t>シンキ</t>
    </rPh>
    <rPh sb="2" eb="4">
      <t>ジギョウ</t>
    </rPh>
    <rPh sb="5" eb="7">
      <t>ケイゾク</t>
    </rPh>
    <rPh sb="7" eb="9">
      <t>ジギョウ</t>
    </rPh>
    <rPh sb="10" eb="11">
      <t>ベツ</t>
    </rPh>
    <rPh sb="37" eb="39">
      <t>ケイゾク</t>
    </rPh>
    <rPh sb="39" eb="41">
      <t>ジギョウ</t>
    </rPh>
    <rPh sb="42" eb="44">
      <t>シンキ</t>
    </rPh>
    <rPh sb="44" eb="46">
      <t>ジギョウ</t>
    </rPh>
    <phoneticPr fontId="1"/>
  </si>
  <si>
    <t>効率化(売上維持・拡大、コスト削減等)のプロセスと効果</t>
    <rPh sb="0" eb="3">
      <t>コウリツカ</t>
    </rPh>
    <rPh sb="4" eb="6">
      <t>ウリアゲ</t>
    </rPh>
    <rPh sb="6" eb="8">
      <t>イジ</t>
    </rPh>
    <rPh sb="9" eb="11">
      <t>カクダイ</t>
    </rPh>
    <rPh sb="15" eb="17">
      <t>サクゲン</t>
    </rPh>
    <rPh sb="17" eb="18">
      <t>トウ</t>
    </rPh>
    <rPh sb="25" eb="27">
      <t>コウカ</t>
    </rPh>
    <phoneticPr fontId="1"/>
  </si>
  <si>
    <r>
      <t xml:space="preserve">人口推移
</t>
    </r>
    <r>
      <rPr>
        <sz val="9"/>
        <rFont val="游ゴシック"/>
        <family val="3"/>
        <charset val="128"/>
        <scheme val="minor"/>
      </rPr>
      <t>※事業実施地域の人口増減を選択してください</t>
    </r>
    <rPh sb="0" eb="4">
      <t>ジンコウスイイ</t>
    </rPh>
    <phoneticPr fontId="1"/>
  </si>
  <si>
    <t>⑯ 草刈り・除雪等の生活関連サービス（799_他に分類されない生活関連サービス業等）</t>
    <phoneticPr fontId="1"/>
  </si>
  <si>
    <t>みなし大企業判定</t>
    <rPh sb="3" eb="6">
      <t>ダイキギョウ</t>
    </rPh>
    <rPh sb="6" eb="8">
      <t>ハンテイ</t>
    </rPh>
    <phoneticPr fontId="1"/>
  </si>
  <si>
    <t>※コンソーシアム内にみなし大企業</t>
    <rPh sb="8" eb="9">
      <t>ナイ</t>
    </rPh>
    <rPh sb="13" eb="16">
      <t>ダイキギョウ</t>
    </rPh>
    <phoneticPr fontId="1"/>
  </si>
  <si>
    <t>がいる場合も「該当」を選択ください</t>
    <phoneticPr fontId="1"/>
  </si>
  <si>
    <t>Ver.4_20260623</t>
    <phoneticPr fontId="1"/>
  </si>
  <si>
    <t>経費区分及び内訳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</si>
</sst>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F800]dddd\,\ mmmm\ dd\,\ yyyy"/>
    <numFmt numFmtId="177" formatCode="0000&quot;年&quot;&quot;度&quot;"/>
    <numFmt numFmtId="178" formatCode="0_);[Red]\(0\)"/>
    <numFmt numFmtId="179" formatCode="#,##0_ "/>
    <numFmt numFmtId="180" formatCode="?/?"/>
    <numFmt numFmtId="181" formatCode="0_ "/>
  </numFmts>
  <fonts count="4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rgb="FFC00000"/>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11"/>
      <name val="游ゴシック"/>
      <family val="3"/>
      <charset val="128"/>
      <scheme val="minor"/>
    </font>
    <font>
      <sz val="11"/>
      <color theme="2"/>
      <name val="游ゴシック"/>
      <family val="3"/>
      <charset val="128"/>
      <scheme val="minor"/>
    </font>
    <font>
      <sz val="14"/>
      <name val="游ゴシック"/>
      <family val="3"/>
      <charset val="128"/>
      <scheme val="minor"/>
    </font>
    <font>
      <b/>
      <sz val="16"/>
      <name val="游ゴシック"/>
      <family val="3"/>
      <charset val="128"/>
      <scheme val="minor"/>
    </font>
    <font>
      <b/>
      <sz val="14"/>
      <name val="游ゴシック"/>
      <family val="3"/>
      <charset val="128"/>
      <scheme val="minor"/>
    </font>
    <font>
      <sz val="36"/>
      <name val="游ゴシック"/>
      <family val="3"/>
      <charset val="128"/>
      <scheme val="minor"/>
    </font>
    <font>
      <sz val="11"/>
      <color theme="1"/>
      <name val="游ゴシック"/>
      <family val="2"/>
      <charset val="128"/>
      <scheme val="minor"/>
    </font>
    <font>
      <u/>
      <sz val="11"/>
      <color theme="10"/>
      <name val="游ゴシック"/>
      <family val="2"/>
      <charset val="128"/>
      <scheme val="minor"/>
    </font>
    <font>
      <b/>
      <u/>
      <sz val="18"/>
      <name val="游ゴシック"/>
      <family val="3"/>
      <charset val="128"/>
      <scheme val="minor"/>
    </font>
    <font>
      <sz val="12"/>
      <name val="游ゴシック"/>
      <family val="3"/>
      <charset val="128"/>
      <scheme val="minor"/>
    </font>
    <font>
      <sz val="10"/>
      <name val="游ゴシック"/>
      <family val="3"/>
      <charset val="128"/>
      <scheme val="minor"/>
    </font>
    <font>
      <sz val="6"/>
      <name val="游ゴシック"/>
      <family val="3"/>
      <charset val="128"/>
      <scheme val="minor"/>
    </font>
    <font>
      <sz val="8"/>
      <name val="游ゴシック"/>
      <family val="3"/>
      <charset val="128"/>
      <scheme val="minor"/>
    </font>
    <font>
      <sz val="9"/>
      <name val="游ゴシック"/>
      <family val="3"/>
      <charset val="128"/>
      <scheme val="minor"/>
    </font>
    <font>
      <sz val="11"/>
      <name val="ＭＳ Ｐゴシック"/>
      <family val="3"/>
      <charset val="128"/>
    </font>
    <font>
      <sz val="6"/>
      <name val="ＭＳ Ｐゴシック"/>
      <family val="3"/>
      <charset val="128"/>
    </font>
    <font>
      <u/>
      <sz val="11"/>
      <color theme="10"/>
      <name val="游ゴシック"/>
      <family val="3"/>
      <charset val="128"/>
      <scheme val="minor"/>
    </font>
    <font>
      <sz val="16"/>
      <name val="游ゴシック"/>
      <family val="3"/>
      <charset val="128"/>
      <scheme val="minor"/>
    </font>
    <font>
      <sz val="10.5"/>
      <name val="游ゴシック"/>
      <family val="3"/>
      <charset val="128"/>
      <scheme val="minor"/>
    </font>
    <font>
      <sz val="8"/>
      <color rgb="FFC00000"/>
      <name val="游ゴシック"/>
      <family val="3"/>
      <charset val="128"/>
      <scheme val="minor"/>
    </font>
    <font>
      <b/>
      <sz val="10"/>
      <color theme="1"/>
      <name val="游ゴシック"/>
      <family val="3"/>
      <charset val="128"/>
      <scheme val="minor"/>
    </font>
    <font>
      <sz val="7"/>
      <color theme="1"/>
      <name val="游ゴシック"/>
      <family val="3"/>
      <charset val="128"/>
      <scheme val="minor"/>
    </font>
    <font>
      <sz val="7"/>
      <color rgb="FFC00000"/>
      <name val="游ゴシック"/>
      <family val="3"/>
      <charset val="128"/>
      <scheme val="minor"/>
    </font>
    <font>
      <sz val="11"/>
      <color theme="1"/>
      <name val="Meiryo UI"/>
      <family val="3"/>
      <charset val="128"/>
    </font>
    <font>
      <b/>
      <sz val="11"/>
      <color theme="1"/>
      <name val="Meiryo UI"/>
      <family val="3"/>
      <charset val="128"/>
    </font>
    <font>
      <b/>
      <sz val="11"/>
      <color rgb="FFFF0000"/>
      <name val="游ゴシック"/>
      <family val="3"/>
      <charset val="128"/>
      <scheme val="minor"/>
    </font>
    <font>
      <sz val="12"/>
      <color theme="0" tint="-4.9989318521683403E-2"/>
      <name val="游ゴシック"/>
      <family val="3"/>
      <charset val="128"/>
      <scheme val="minor"/>
    </font>
    <font>
      <sz val="11"/>
      <color theme="0" tint="-4.9989318521683403E-2"/>
      <name val="游ゴシック"/>
      <family val="3"/>
      <charset val="128"/>
      <scheme val="minor"/>
    </font>
    <font>
      <b/>
      <sz val="11"/>
      <name val="游ゴシック"/>
      <family val="3"/>
      <charset val="128"/>
      <scheme val="minor"/>
    </font>
    <font>
      <b/>
      <sz val="12"/>
      <name val="游ゴシック"/>
      <family val="3"/>
      <charset val="128"/>
      <scheme val="minor"/>
    </font>
    <font>
      <b/>
      <u/>
      <sz val="18"/>
      <color theme="0" tint="-4.9989318521683403E-2"/>
      <name val="游ゴシック"/>
      <family val="3"/>
      <charset val="128"/>
      <scheme val="minor"/>
    </font>
    <font>
      <sz val="11"/>
      <color theme="0" tint="-0.249977111117893"/>
      <name val="游ゴシック"/>
      <family val="3"/>
      <charset val="128"/>
      <scheme val="minor"/>
    </font>
    <font>
      <b/>
      <sz val="11"/>
      <color theme="0" tint="-0.249977111117893"/>
      <name val="游ゴシック"/>
      <family val="3"/>
      <charset val="128"/>
      <scheme val="minor"/>
    </font>
    <font>
      <b/>
      <u/>
      <sz val="18"/>
      <color theme="0" tint="-0.249977111117893"/>
      <name val="游ゴシック"/>
      <family val="3"/>
      <charset val="128"/>
      <scheme val="minor"/>
    </font>
    <font>
      <sz val="12"/>
      <color theme="0" tint="-0.249977111117893"/>
      <name val="游ゴシック"/>
      <family val="3"/>
      <charset val="128"/>
      <scheme val="minor"/>
    </font>
    <font>
      <b/>
      <sz val="11"/>
      <name val="Meiryo UI"/>
      <family val="3"/>
      <charset val="128"/>
    </font>
    <font>
      <sz val="10"/>
      <color theme="1"/>
      <name val="游ゴシック"/>
      <family val="3"/>
      <charset val="128"/>
      <scheme val="minor"/>
    </font>
    <font>
      <sz val="9"/>
      <color theme="0" tint="-0.14999847407452621"/>
      <name val="游ゴシック"/>
      <family val="3"/>
      <charset val="128"/>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FFFFCC"/>
        <bgColor indexed="64"/>
      </patternFill>
    </fill>
    <fill>
      <patternFill patternType="solid">
        <fgColor theme="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5" tint="0.79998168889431442"/>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top style="hair">
        <color indexed="64"/>
      </top>
      <bottom/>
      <diagonal/>
    </border>
    <border>
      <left/>
      <right/>
      <top style="hair">
        <color auto="1"/>
      </top>
      <bottom style="hair">
        <color auto="1"/>
      </bottom>
      <diagonal/>
    </border>
    <border>
      <left style="hair">
        <color indexed="64"/>
      </left>
      <right/>
      <top style="hair">
        <color indexed="64"/>
      </top>
      <bottom style="hair">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s>
  <cellStyleXfs count="10">
    <xf numFmtId="0" fontId="0" fillId="0" borderId="0">
      <alignment vertical="center"/>
    </xf>
    <xf numFmtId="38"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2" fillId="0" borderId="0">
      <alignment vertical="center"/>
    </xf>
    <xf numFmtId="0" fontId="20" fillId="0" borderId="0"/>
    <xf numFmtId="38"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2" fillId="0" borderId="0">
      <alignment vertical="center"/>
    </xf>
    <xf numFmtId="9" fontId="12" fillId="0" borderId="0" applyFont="0" applyFill="0" applyBorder="0" applyAlignment="0" applyProtection="0">
      <alignment vertical="center"/>
    </xf>
    <xf numFmtId="0" fontId="12" fillId="0" borderId="0">
      <alignment vertical="center"/>
    </xf>
  </cellStyleXfs>
  <cellXfs count="396">
    <xf numFmtId="0" fontId="0" fillId="0" borderId="0" xfId="0">
      <alignment vertical="center"/>
    </xf>
    <xf numFmtId="0" fontId="2" fillId="0" borderId="0" xfId="0" applyFont="1">
      <alignment vertical="center"/>
    </xf>
    <xf numFmtId="0" fontId="6" fillId="0" borderId="0" xfId="0" applyFont="1">
      <alignment vertical="center"/>
    </xf>
    <xf numFmtId="0" fontId="2" fillId="0" borderId="4" xfId="0" applyFont="1" applyBorder="1">
      <alignment vertical="center"/>
    </xf>
    <xf numFmtId="0" fontId="2" fillId="2" borderId="4" xfId="0" applyFont="1" applyFill="1" applyBorder="1">
      <alignment vertical="center"/>
    </xf>
    <xf numFmtId="0" fontId="6" fillId="2" borderId="4" xfId="0" applyFont="1" applyFill="1" applyBorder="1">
      <alignment vertical="center"/>
    </xf>
    <xf numFmtId="0" fontId="2" fillId="2" borderId="4" xfId="0" applyFont="1" applyFill="1" applyBorder="1" applyAlignment="1">
      <alignment vertical="center" wrapText="1"/>
    </xf>
    <xf numFmtId="0" fontId="6" fillId="3" borderId="4" xfId="0" applyFont="1" applyFill="1" applyBorder="1">
      <alignment vertical="center"/>
    </xf>
    <xf numFmtId="0" fontId="6" fillId="0" borderId="4" xfId="0" applyFont="1" applyBorder="1">
      <alignment vertical="center"/>
    </xf>
    <xf numFmtId="0" fontId="7" fillId="0" borderId="4" xfId="0" applyFont="1" applyBorder="1">
      <alignment vertical="center"/>
    </xf>
    <xf numFmtId="0" fontId="2" fillId="0" borderId="4" xfId="0" applyFont="1" applyBorder="1" applyAlignment="1">
      <alignment vertical="center" wrapText="1"/>
    </xf>
    <xf numFmtId="0" fontId="0" fillId="0" borderId="4" xfId="0" applyBorder="1" applyAlignment="1">
      <alignment vertical="center" wrapText="1"/>
    </xf>
    <xf numFmtId="176" fontId="2" fillId="4" borderId="4" xfId="0" applyNumberFormat="1" applyFont="1" applyFill="1" applyBorder="1" applyAlignment="1" applyProtection="1">
      <alignment horizontal="left" vertical="center" wrapText="1"/>
      <protection locked="0"/>
    </xf>
    <xf numFmtId="0" fontId="2" fillId="2" borderId="0" xfId="0" applyFont="1" applyFill="1" applyAlignment="1">
      <alignment vertical="center" wrapText="1"/>
    </xf>
    <xf numFmtId="0" fontId="2" fillId="0" borderId="13" xfId="0" applyFont="1" applyBorder="1" applyAlignment="1">
      <alignment horizontal="left" vertical="center" shrinkToFit="1"/>
    </xf>
    <xf numFmtId="0" fontId="6" fillId="0" borderId="13" xfId="0" applyFont="1" applyBorder="1" applyAlignment="1">
      <alignment horizontal="left" vertical="center" shrinkToFit="1"/>
    </xf>
    <xf numFmtId="0" fontId="5" fillId="0" borderId="13" xfId="0" applyFont="1" applyBorder="1" applyAlignment="1">
      <alignment horizontal="left" vertical="center" shrinkToFit="1"/>
    </xf>
    <xf numFmtId="0" fontId="0" fillId="0" borderId="13" xfId="0" applyBorder="1" applyAlignment="1">
      <alignment horizontal="left" vertical="center" shrinkToFit="1"/>
    </xf>
    <xf numFmtId="56" fontId="0" fillId="0" borderId="13" xfId="0" applyNumberFormat="1" applyBorder="1" applyAlignment="1">
      <alignment horizontal="left" vertical="center" shrinkToFit="1"/>
    </xf>
    <xf numFmtId="0" fontId="2" fillId="0" borderId="13" xfId="0" applyFont="1" applyBorder="1" applyAlignment="1">
      <alignment horizontal="left" vertical="center"/>
    </xf>
    <xf numFmtId="0" fontId="0" fillId="0" borderId="0" xfId="0" applyAlignment="1">
      <alignment horizontal="left" vertical="center" shrinkToFit="1"/>
    </xf>
    <xf numFmtId="49" fontId="15" fillId="2" borderId="13" xfId="0" applyNumberFormat="1" applyFont="1" applyFill="1" applyBorder="1" applyAlignment="1">
      <alignment horizontal="left" vertical="center" shrinkToFit="1"/>
    </xf>
    <xf numFmtId="0" fontId="0" fillId="0" borderId="13" xfId="0" applyBorder="1" applyAlignment="1">
      <alignment horizontal="left" vertical="center"/>
    </xf>
    <xf numFmtId="49" fontId="15" fillId="6" borderId="13" xfId="0" applyNumberFormat="1" applyFont="1" applyFill="1" applyBorder="1" applyAlignment="1">
      <alignment horizontal="left" vertical="center" shrinkToFit="1"/>
    </xf>
    <xf numFmtId="177" fontId="5" fillId="2" borderId="13" xfId="0" applyNumberFormat="1" applyFont="1" applyFill="1" applyBorder="1" applyAlignment="1">
      <alignment horizontal="left" vertical="center" shrinkToFit="1"/>
    </xf>
    <xf numFmtId="0" fontId="5" fillId="2" borderId="13" xfId="0" applyFont="1" applyFill="1" applyBorder="1" applyAlignment="1">
      <alignment horizontal="left" vertical="center" shrinkToFit="1"/>
    </xf>
    <xf numFmtId="0" fontId="0" fillId="0" borderId="0" xfId="0" applyAlignment="1">
      <alignment horizontal="left" vertical="center"/>
    </xf>
    <xf numFmtId="0" fontId="2" fillId="0" borderId="0" xfId="0" applyFont="1" applyAlignment="1">
      <alignment horizontal="left" vertical="center"/>
    </xf>
    <xf numFmtId="49" fontId="10" fillId="4" borderId="0" xfId="0" applyNumberFormat="1" applyFont="1" applyFill="1" applyAlignment="1" applyProtection="1">
      <alignment horizontal="left" vertical="center"/>
      <protection locked="0"/>
    </xf>
    <xf numFmtId="0" fontId="15" fillId="2" borderId="13" xfId="0" applyFont="1" applyFill="1" applyBorder="1" applyAlignment="1">
      <alignment horizontal="left" vertical="center" shrinkToFit="1"/>
    </xf>
    <xf numFmtId="0" fontId="3" fillId="0" borderId="0" xfId="0" applyFont="1">
      <alignment vertical="center"/>
    </xf>
    <xf numFmtId="0" fontId="2" fillId="0" borderId="0" xfId="0" applyFont="1" applyAlignment="1">
      <alignment horizontal="right" vertical="center"/>
    </xf>
    <xf numFmtId="0" fontId="2" fillId="0" borderId="0" xfId="0" applyFont="1" applyAlignment="1">
      <alignment vertical="center" wrapText="1"/>
    </xf>
    <xf numFmtId="0" fontId="4" fillId="0" borderId="0" xfId="0" applyFont="1">
      <alignment vertical="center"/>
    </xf>
    <xf numFmtId="0" fontId="5" fillId="0" borderId="0" xfId="0" applyFont="1" applyAlignment="1">
      <alignment horizontal="right" vertical="center"/>
    </xf>
    <xf numFmtId="0" fontId="31" fillId="0" borderId="0" xfId="0" applyFont="1">
      <alignment vertical="center"/>
    </xf>
    <xf numFmtId="0" fontId="5" fillId="0" borderId="0" xfId="0" applyFont="1">
      <alignment vertical="center"/>
    </xf>
    <xf numFmtId="176" fontId="2" fillId="2" borderId="4" xfId="0" applyNumberFormat="1" applyFont="1" applyFill="1" applyBorder="1" applyAlignment="1">
      <alignment horizontal="left" vertical="center" wrapText="1"/>
    </xf>
    <xf numFmtId="0" fontId="2" fillId="0" borderId="0" xfId="0" applyFont="1" applyAlignment="1">
      <alignment horizontal="left" vertical="center" wrapText="1"/>
    </xf>
    <xf numFmtId="38" fontId="2" fillId="0" borderId="0" xfId="0" applyNumberFormat="1" applyFont="1" applyAlignment="1">
      <alignment horizontal="left" vertical="center" wrapText="1"/>
    </xf>
    <xf numFmtId="0" fontId="2" fillId="0" borderId="0" xfId="0" applyFont="1" applyAlignment="1">
      <alignment horizontal="center" vertical="center"/>
    </xf>
    <xf numFmtId="0" fontId="2" fillId="2" borderId="4" xfId="8" applyNumberFormat="1" applyFont="1" applyFill="1" applyBorder="1" applyAlignment="1" applyProtection="1">
      <alignment horizontal="left" vertical="center" wrapText="1"/>
    </xf>
    <xf numFmtId="0" fontId="5" fillId="0" borderId="0" xfId="0" applyFont="1" applyAlignment="1"/>
    <xf numFmtId="0" fontId="5" fillId="0" borderId="0" xfId="0" applyFont="1" applyAlignment="1">
      <alignment horizontal="left" indent="1"/>
    </xf>
    <xf numFmtId="177" fontId="5" fillId="2" borderId="5" xfId="0" applyNumberFormat="1" applyFont="1" applyFill="1" applyBorder="1" applyAlignment="1">
      <alignment horizontal="center" vertical="center"/>
    </xf>
    <xf numFmtId="0" fontId="26" fillId="2" borderId="8" xfId="0" applyFont="1" applyFill="1" applyBorder="1" applyAlignment="1">
      <alignment horizontal="center" vertical="center" wrapText="1"/>
    </xf>
    <xf numFmtId="177" fontId="5" fillId="2" borderId="5" xfId="0" applyNumberFormat="1" applyFont="1" applyFill="1" applyBorder="1" applyAlignment="1">
      <alignment horizontal="center" vertical="center" wrapText="1"/>
    </xf>
    <xf numFmtId="0" fontId="2" fillId="0" borderId="7" xfId="0" applyFont="1" applyBorder="1" applyAlignment="1">
      <alignment horizontal="right" vertical="center"/>
    </xf>
    <xf numFmtId="0" fontId="2" fillId="0" borderId="7" xfId="0" applyFont="1" applyBorder="1" applyAlignment="1">
      <alignment horizontal="left" vertical="center" wrapText="1"/>
    </xf>
    <xf numFmtId="0" fontId="2" fillId="0" borderId="4" xfId="0" applyFont="1" applyBorder="1" applyAlignment="1">
      <alignment horizontal="left" vertical="center"/>
    </xf>
    <xf numFmtId="38" fontId="2" fillId="2" borderId="4" xfId="1" applyFont="1" applyFill="1" applyBorder="1" applyAlignment="1" applyProtection="1">
      <alignment horizontal="right" vertical="center" wrapText="1"/>
    </xf>
    <xf numFmtId="0" fontId="6" fillId="0" borderId="7" xfId="0" applyFont="1" applyBorder="1" applyAlignment="1">
      <alignment horizontal="left" vertical="center" wrapText="1"/>
    </xf>
    <xf numFmtId="0" fontId="2" fillId="0" borderId="4" xfId="0" applyFont="1" applyBorder="1" applyAlignment="1">
      <alignment horizontal="left" vertical="center" wrapText="1"/>
    </xf>
    <xf numFmtId="38" fontId="2" fillId="11" borderId="4" xfId="1" applyFont="1" applyFill="1" applyBorder="1" applyAlignment="1" applyProtection="1">
      <alignment horizontal="right" vertical="center" wrapText="1"/>
    </xf>
    <xf numFmtId="10" fontId="2" fillId="11" borderId="4" xfId="8" applyNumberFormat="1" applyFont="1" applyFill="1" applyBorder="1" applyAlignment="1" applyProtection="1">
      <alignment horizontal="right" vertical="center" wrapText="1"/>
    </xf>
    <xf numFmtId="0" fontId="2" fillId="0" borderId="6" xfId="0" applyFont="1" applyBorder="1" applyAlignment="1">
      <alignment horizontal="right" vertical="center"/>
    </xf>
    <xf numFmtId="0" fontId="2" fillId="0" borderId="6" xfId="0" applyFont="1" applyBorder="1" applyAlignment="1">
      <alignment vertical="center" wrapText="1"/>
    </xf>
    <xf numFmtId="0" fontId="2" fillId="0" borderId="6" xfId="0" applyFont="1" applyBorder="1">
      <alignment vertical="center"/>
    </xf>
    <xf numFmtId="0" fontId="6" fillId="0" borderId="0" xfId="4" applyFont="1" applyAlignment="1">
      <alignment vertical="center"/>
    </xf>
    <xf numFmtId="49" fontId="32" fillId="0" borderId="0" xfId="0" applyNumberFormat="1" applyFont="1">
      <alignment vertical="center"/>
    </xf>
    <xf numFmtId="49" fontId="32" fillId="0" borderId="0" xfId="0" applyNumberFormat="1" applyFont="1" applyAlignment="1">
      <alignment horizontal="left" vertical="center" wrapText="1"/>
    </xf>
    <xf numFmtId="38" fontId="2" fillId="2" borderId="14" xfId="1" applyFont="1" applyFill="1" applyBorder="1" applyAlignment="1" applyProtection="1">
      <alignment horizontal="right" vertical="center" wrapText="1"/>
    </xf>
    <xf numFmtId="38" fontId="2" fillId="2" borderId="13" xfId="1" applyFont="1" applyFill="1" applyBorder="1" applyAlignment="1" applyProtection="1">
      <alignment horizontal="right" vertical="center" wrapText="1"/>
    </xf>
    <xf numFmtId="38" fontId="34" fillId="4" borderId="14" xfId="1" applyFont="1" applyFill="1" applyBorder="1" applyAlignment="1" applyProtection="1">
      <alignment vertical="center" wrapText="1"/>
      <protection locked="0"/>
    </xf>
    <xf numFmtId="38" fontId="34" fillId="4" borderId="14" xfId="1" applyFont="1" applyFill="1" applyBorder="1" applyAlignment="1" applyProtection="1">
      <alignment horizontal="right" vertical="center" wrapText="1"/>
      <protection locked="0"/>
    </xf>
    <xf numFmtId="38" fontId="34" fillId="4" borderId="13" xfId="1" applyFont="1" applyFill="1" applyBorder="1" applyAlignment="1" applyProtection="1">
      <alignment horizontal="right" vertical="center" wrapText="1"/>
      <protection locked="0"/>
    </xf>
    <xf numFmtId="38" fontId="34" fillId="4" borderId="13" xfId="1" applyFont="1" applyFill="1" applyBorder="1" applyAlignment="1" applyProtection="1">
      <alignment vertical="center" wrapText="1"/>
      <protection locked="0"/>
    </xf>
    <xf numFmtId="0" fontId="2" fillId="0" borderId="0" xfId="7">
      <alignment vertical="center"/>
    </xf>
    <xf numFmtId="49" fontId="8" fillId="0" borderId="0" xfId="0" applyNumberFormat="1" applyFont="1">
      <alignment vertical="center"/>
    </xf>
    <xf numFmtId="0" fontId="23" fillId="0" borderId="0" xfId="4" applyFont="1" applyAlignment="1">
      <alignment horizontal="center" vertical="center"/>
    </xf>
    <xf numFmtId="0" fontId="8" fillId="0" borderId="0" xfId="4" applyFont="1" applyAlignment="1">
      <alignment vertical="center"/>
    </xf>
    <xf numFmtId="0" fontId="2" fillId="9" borderId="13" xfId="7" applyFill="1" applyBorder="1" applyAlignment="1">
      <alignment horizontal="center" vertical="center"/>
    </xf>
    <xf numFmtId="0" fontId="6" fillId="5" borderId="13" xfId="7" applyFont="1" applyFill="1" applyBorder="1">
      <alignment vertical="center"/>
    </xf>
    <xf numFmtId="0" fontId="6" fillId="7" borderId="13" xfId="7" applyFont="1" applyFill="1" applyBorder="1">
      <alignment vertical="center"/>
    </xf>
    <xf numFmtId="0" fontId="15" fillId="2" borderId="13" xfId="0" applyFont="1" applyFill="1" applyBorder="1" applyAlignment="1">
      <alignment horizontal="center" vertical="center" wrapText="1"/>
    </xf>
    <xf numFmtId="0" fontId="6" fillId="4" borderId="13" xfId="7" applyFont="1" applyFill="1" applyBorder="1" applyProtection="1">
      <alignment vertical="center"/>
      <protection locked="0"/>
    </xf>
    <xf numFmtId="0" fontId="14" fillId="0" borderId="0" xfId="0" applyFont="1">
      <alignment vertical="center"/>
    </xf>
    <xf numFmtId="0" fontId="14" fillId="0" borderId="0" xfId="0" applyFont="1" applyAlignment="1">
      <alignment horizontal="center" vertical="center"/>
    </xf>
    <xf numFmtId="0" fontId="15" fillId="0" borderId="0" xfId="0" applyFont="1">
      <alignment vertical="center"/>
    </xf>
    <xf numFmtId="0" fontId="15" fillId="0" borderId="0" xfId="0" applyFont="1" applyAlignment="1">
      <alignment vertical="center" wrapText="1"/>
    </xf>
    <xf numFmtId="49" fontId="15" fillId="2" borderId="14" xfId="0" applyNumberFormat="1" applyFont="1" applyFill="1" applyBorder="1" applyAlignment="1">
      <alignment horizontal="center" vertical="center" wrapText="1"/>
    </xf>
    <xf numFmtId="0" fontId="15" fillId="0" borderId="0" xfId="0" applyFont="1" applyAlignment="1">
      <alignment horizontal="left" vertical="center"/>
    </xf>
    <xf numFmtId="49" fontId="15" fillId="0" borderId="0" xfId="0" applyNumberFormat="1" applyFont="1" applyAlignment="1">
      <alignment horizontal="left" vertical="center" wrapText="1"/>
    </xf>
    <xf numFmtId="49" fontId="15" fillId="2" borderId="13" xfId="0" applyNumberFormat="1" applyFont="1" applyFill="1" applyBorder="1" applyAlignment="1">
      <alignment horizontal="center" vertical="center" wrapText="1"/>
    </xf>
    <xf numFmtId="49" fontId="15" fillId="0" borderId="0" xfId="0" applyNumberFormat="1" applyFont="1" applyAlignment="1">
      <alignment horizontal="center" vertical="center" wrapText="1"/>
    </xf>
    <xf numFmtId="0" fontId="15" fillId="2" borderId="12" xfId="0" applyFont="1" applyFill="1" applyBorder="1" applyAlignment="1">
      <alignment horizontal="center" vertical="center" wrapText="1"/>
    </xf>
    <xf numFmtId="0" fontId="8" fillId="5" borderId="14" xfId="0" applyFont="1" applyFill="1" applyBorder="1" applyAlignment="1">
      <alignment horizontal="center" vertical="center" wrapText="1"/>
    </xf>
    <xf numFmtId="49" fontId="15" fillId="0" borderId="0" xfId="0" applyNumberFormat="1" applyFont="1">
      <alignment vertical="center"/>
    </xf>
    <xf numFmtId="49" fontId="15" fillId="2" borderId="14" xfId="0" applyNumberFormat="1" applyFont="1" applyFill="1" applyBorder="1" applyAlignment="1">
      <alignment horizontal="center" vertical="center"/>
    </xf>
    <xf numFmtId="49" fontId="15" fillId="0" borderId="0" xfId="0" applyNumberFormat="1" applyFont="1" applyAlignment="1">
      <alignment horizontal="left" vertical="center"/>
    </xf>
    <xf numFmtId="0" fontId="15" fillId="0" borderId="0" xfId="0" applyFont="1" applyAlignment="1">
      <alignment horizontal="center" vertical="center" wrapText="1"/>
    </xf>
    <xf numFmtId="0" fontId="33" fillId="0" borderId="0" xfId="0" applyFont="1">
      <alignment vertical="center"/>
    </xf>
    <xf numFmtId="0" fontId="36" fillId="0" borderId="0" xfId="0" applyFont="1" applyAlignment="1">
      <alignment horizontal="center" vertical="center"/>
    </xf>
    <xf numFmtId="0" fontId="32" fillId="0" borderId="0" xfId="0" applyFont="1">
      <alignment vertical="center"/>
    </xf>
    <xf numFmtId="0" fontId="32" fillId="0" borderId="0" xfId="0" applyFont="1" applyAlignment="1">
      <alignment horizontal="left" vertical="center"/>
    </xf>
    <xf numFmtId="49" fontId="32" fillId="0" borderId="0" xfId="0" applyNumberFormat="1" applyFont="1" applyAlignment="1">
      <alignment horizontal="center" vertical="center" wrapText="1"/>
    </xf>
    <xf numFmtId="49" fontId="32" fillId="0" borderId="0" xfId="0" applyNumberFormat="1" applyFont="1" applyAlignment="1">
      <alignment horizontal="left" vertical="center"/>
    </xf>
    <xf numFmtId="0" fontId="15" fillId="0" borderId="14" xfId="0" applyFont="1" applyBorder="1">
      <alignment vertical="center"/>
    </xf>
    <xf numFmtId="49" fontId="8" fillId="8" borderId="10" xfId="0" applyNumberFormat="1" applyFont="1" applyFill="1" applyBorder="1" applyAlignment="1" applyProtection="1">
      <alignment horizontal="center" vertical="center"/>
      <protection locked="0"/>
    </xf>
    <xf numFmtId="0" fontId="37" fillId="0" borderId="0" xfId="0" applyFont="1" applyAlignment="1">
      <alignment horizontal="left" vertical="center"/>
    </xf>
    <xf numFmtId="0" fontId="37" fillId="0" borderId="0" xfId="0" applyFont="1" applyAlignment="1">
      <alignment horizontal="left" vertical="center" wrapText="1"/>
    </xf>
    <xf numFmtId="38" fontId="37" fillId="0" borderId="0" xfId="0" applyNumberFormat="1" applyFont="1" applyAlignment="1">
      <alignment horizontal="left" vertical="center" wrapText="1"/>
    </xf>
    <xf numFmtId="38" fontId="37" fillId="0" borderId="0" xfId="1" applyFont="1" applyFill="1" applyBorder="1" applyAlignment="1" applyProtection="1">
      <alignment horizontal="left" vertical="center" wrapText="1"/>
    </xf>
    <xf numFmtId="0" fontId="38" fillId="0" borderId="0" xfId="0" applyFont="1" applyAlignment="1">
      <alignment horizontal="left" vertical="center"/>
    </xf>
    <xf numFmtId="0" fontId="37" fillId="0" borderId="0" xfId="0" applyFont="1">
      <alignment vertical="center"/>
    </xf>
    <xf numFmtId="0" fontId="39" fillId="0" borderId="0" xfId="0" applyFont="1" applyAlignment="1">
      <alignment horizontal="center" vertical="center"/>
    </xf>
    <xf numFmtId="0" fontId="40" fillId="0" borderId="0" xfId="0" applyFont="1">
      <alignment vertical="center"/>
    </xf>
    <xf numFmtId="0" fontId="40" fillId="0" borderId="0" xfId="0" applyFont="1" applyAlignment="1">
      <alignment horizontal="left" vertical="center"/>
    </xf>
    <xf numFmtId="49" fontId="40" fillId="0" borderId="0" xfId="0" applyNumberFormat="1" applyFont="1" applyAlignment="1">
      <alignment horizontal="left" vertical="center" wrapText="1"/>
    </xf>
    <xf numFmtId="49" fontId="40" fillId="0" borderId="0" xfId="0" applyNumberFormat="1" applyFont="1" applyAlignment="1">
      <alignment horizontal="center" vertical="center" wrapText="1"/>
    </xf>
    <xf numFmtId="49" fontId="40" fillId="0" borderId="0" xfId="0" applyNumberFormat="1" applyFont="1" applyAlignment="1">
      <alignment horizontal="center" vertical="center"/>
    </xf>
    <xf numFmtId="49" fontId="40" fillId="0" borderId="0" xfId="0" applyNumberFormat="1" applyFont="1" applyAlignment="1">
      <alignment horizontal="left" vertical="center"/>
    </xf>
    <xf numFmtId="0" fontId="40" fillId="0" borderId="0" xfId="0" applyFont="1" applyAlignment="1">
      <alignment horizontal="center" vertical="center"/>
    </xf>
    <xf numFmtId="0" fontId="40" fillId="0" borderId="0" xfId="0" applyFont="1" applyAlignment="1">
      <alignment horizontal="left" vertical="center" wrapText="1"/>
    </xf>
    <xf numFmtId="49" fontId="40" fillId="0" borderId="0" xfId="0" applyNumberFormat="1" applyFont="1">
      <alignment vertical="center"/>
    </xf>
    <xf numFmtId="0" fontId="40" fillId="0" borderId="0" xfId="0" applyFont="1" applyAlignment="1">
      <alignment horizontal="center" vertical="center" wrapText="1"/>
    </xf>
    <xf numFmtId="49" fontId="40" fillId="0" borderId="0" xfId="0" applyNumberFormat="1" applyFont="1" applyAlignment="1">
      <alignment vertical="center" wrapText="1"/>
    </xf>
    <xf numFmtId="0" fontId="40" fillId="0" borderId="26" xfId="0" applyFont="1" applyBorder="1" applyAlignment="1">
      <alignment horizontal="left" vertical="center" wrapText="1"/>
    </xf>
    <xf numFmtId="0" fontId="35" fillId="4" borderId="14" xfId="0" applyFont="1" applyFill="1" applyBorder="1" applyAlignment="1" applyProtection="1">
      <alignment horizontal="center" vertical="center"/>
      <protection locked="0"/>
    </xf>
    <xf numFmtId="49" fontId="8" fillId="4" borderId="14" xfId="0" applyNumberFormat="1" applyFont="1" applyFill="1" applyBorder="1" applyAlignment="1" applyProtection="1">
      <alignment horizontal="center" vertical="center" wrapText="1"/>
      <protection locked="0"/>
    </xf>
    <xf numFmtId="0" fontId="35" fillId="5" borderId="14" xfId="0" applyFont="1" applyFill="1" applyBorder="1" applyAlignment="1" applyProtection="1">
      <alignment horizontal="center" vertical="center"/>
      <protection locked="0"/>
    </xf>
    <xf numFmtId="0" fontId="10" fillId="5" borderId="14" xfId="0" applyFont="1" applyFill="1" applyBorder="1" applyAlignment="1">
      <alignment horizontal="center" vertical="center" wrapText="1"/>
    </xf>
    <xf numFmtId="49" fontId="15" fillId="0" borderId="0" xfId="0" applyNumberFormat="1" applyFont="1" applyAlignment="1">
      <alignment vertical="center" wrapText="1"/>
    </xf>
    <xf numFmtId="0" fontId="15" fillId="0" borderId="0" xfId="0" applyFont="1" applyAlignment="1">
      <alignment horizontal="center" vertical="center"/>
    </xf>
    <xf numFmtId="0" fontId="15" fillId="0" borderId="0" xfId="0" applyFont="1" applyAlignment="1">
      <alignment horizontal="left" vertical="center" wrapText="1"/>
    </xf>
    <xf numFmtId="38" fontId="34" fillId="4" borderId="13" xfId="2" applyNumberFormat="1" applyFont="1" applyFill="1" applyBorder="1" applyAlignment="1" applyProtection="1">
      <alignment vertical="center" wrapText="1"/>
      <protection locked="0"/>
    </xf>
    <xf numFmtId="0" fontId="34" fillId="4" borderId="13" xfId="7" applyFont="1" applyFill="1" applyBorder="1" applyAlignment="1" applyProtection="1">
      <alignment horizontal="center" vertical="center"/>
      <protection locked="0"/>
    </xf>
    <xf numFmtId="14" fontId="34" fillId="4" borderId="13" xfId="7" applyNumberFormat="1" applyFont="1" applyFill="1" applyBorder="1" applyAlignment="1" applyProtection="1">
      <alignment horizontal="center" vertical="center"/>
      <protection locked="0"/>
    </xf>
    <xf numFmtId="14" fontId="34" fillId="4" borderId="16" xfId="7" applyNumberFormat="1" applyFont="1" applyFill="1" applyBorder="1" applyAlignment="1" applyProtection="1">
      <alignment horizontal="center" vertical="center"/>
      <protection locked="0"/>
    </xf>
    <xf numFmtId="0" fontId="34" fillId="4" borderId="16" xfId="7" applyFont="1" applyFill="1" applyBorder="1" applyAlignment="1" applyProtection="1">
      <alignment horizontal="center" vertical="center"/>
      <protection locked="0"/>
    </xf>
    <xf numFmtId="0" fontId="6" fillId="4" borderId="0" xfId="7" applyFont="1" applyFill="1" applyProtection="1">
      <alignment vertical="center"/>
      <protection locked="0"/>
    </xf>
    <xf numFmtId="0" fontId="6" fillId="0" borderId="0" xfId="7" applyFont="1">
      <alignment vertical="center"/>
    </xf>
    <xf numFmtId="0" fontId="6" fillId="4" borderId="19" xfId="7" applyFont="1" applyFill="1" applyBorder="1" applyProtection="1">
      <alignment vertical="center"/>
      <protection locked="0"/>
    </xf>
    <xf numFmtId="0" fontId="6" fillId="4" borderId="25" xfId="7" applyFont="1" applyFill="1" applyBorder="1" applyProtection="1">
      <alignment vertical="center"/>
      <protection locked="0"/>
    </xf>
    <xf numFmtId="0" fontId="6" fillId="4" borderId="20" xfId="7" applyFont="1" applyFill="1" applyBorder="1" applyProtection="1">
      <alignment vertical="center"/>
      <protection locked="0"/>
    </xf>
    <xf numFmtId="0" fontId="6" fillId="4" borderId="21" xfId="7" applyFont="1" applyFill="1" applyBorder="1" applyProtection="1">
      <alignment vertical="center"/>
      <protection locked="0"/>
    </xf>
    <xf numFmtId="0" fontId="6" fillId="4" borderId="22" xfId="7" applyFont="1" applyFill="1" applyBorder="1" applyProtection="1">
      <alignment vertical="center"/>
      <protection locked="0"/>
    </xf>
    <xf numFmtId="0" fontId="6" fillId="4" borderId="23" xfId="7" applyFont="1" applyFill="1" applyBorder="1" applyProtection="1">
      <alignment vertical="center"/>
      <protection locked="0"/>
    </xf>
    <xf numFmtId="0" fontId="6" fillId="4" borderId="9" xfId="7" applyFont="1" applyFill="1" applyBorder="1" applyProtection="1">
      <alignment vertical="center"/>
      <protection locked="0"/>
    </xf>
    <xf numFmtId="0" fontId="6" fillId="4" borderId="24" xfId="7" applyFont="1" applyFill="1" applyBorder="1" applyProtection="1">
      <alignment vertical="center"/>
      <protection locked="0"/>
    </xf>
    <xf numFmtId="49" fontId="19" fillId="0" borderId="0" xfId="0" applyNumberFormat="1" applyFont="1">
      <alignment vertical="center"/>
    </xf>
    <xf numFmtId="0" fontId="2" fillId="8" borderId="0" xfId="3" applyFont="1" applyFill="1">
      <alignment vertical="center"/>
    </xf>
    <xf numFmtId="0" fontId="37" fillId="0" borderId="0" xfId="4" applyFont="1" applyAlignment="1">
      <alignment vertical="center"/>
    </xf>
    <xf numFmtId="0" fontId="2" fillId="8" borderId="0" xfId="3" applyFont="1" applyFill="1" applyAlignment="1">
      <alignment horizontal="center" vertical="center"/>
    </xf>
    <xf numFmtId="0" fontId="43" fillId="8" borderId="0" xfId="3" applyFont="1" applyFill="1" applyAlignment="1">
      <alignment horizontal="right" vertical="center"/>
    </xf>
    <xf numFmtId="0" fontId="25" fillId="8" borderId="0" xfId="3" applyFont="1" applyFill="1" applyAlignment="1">
      <alignment horizontal="left" vertical="center"/>
    </xf>
    <xf numFmtId="0" fontId="2" fillId="8" borderId="0" xfId="3" applyFont="1" applyFill="1" applyAlignment="1">
      <alignment horizontal="left" vertical="center"/>
    </xf>
    <xf numFmtId="0" fontId="2" fillId="8" borderId="0" xfId="3" applyFont="1" applyFill="1" applyAlignment="1">
      <alignment horizontal="right" vertical="center"/>
    </xf>
    <xf numFmtId="180" fontId="2" fillId="0" borderId="0" xfId="3" applyNumberFormat="1" applyFont="1" applyAlignment="1">
      <alignment horizontal="right" vertical="center"/>
    </xf>
    <xf numFmtId="3" fontId="2" fillId="8" borderId="0" xfId="3" applyNumberFormat="1" applyFont="1" applyFill="1" applyAlignment="1">
      <alignment horizontal="right" vertical="center"/>
    </xf>
    <xf numFmtId="0" fontId="2" fillId="8" borderId="0" xfId="3" applyFont="1" applyFill="1" applyAlignment="1">
      <alignment horizontal="left"/>
    </xf>
    <xf numFmtId="0" fontId="2" fillId="8" borderId="0" xfId="3" applyFont="1" applyFill="1" applyAlignment="1">
      <alignment horizontal="right"/>
    </xf>
    <xf numFmtId="0" fontId="2" fillId="2" borderId="13" xfId="3" applyFont="1" applyFill="1" applyBorder="1" applyAlignment="1">
      <alignment horizontal="center" vertical="center" wrapText="1"/>
    </xf>
    <xf numFmtId="0" fontId="2" fillId="0" borderId="14" xfId="3" applyFont="1" applyBorder="1" applyAlignment="1">
      <alignment horizontal="left" vertical="center" wrapText="1"/>
    </xf>
    <xf numFmtId="0" fontId="2" fillId="0" borderId="13" xfId="3" applyFont="1" applyBorder="1" applyAlignment="1">
      <alignment horizontal="left" vertical="center" wrapText="1"/>
    </xf>
    <xf numFmtId="0" fontId="2" fillId="2" borderId="14" xfId="3" applyFont="1" applyFill="1" applyBorder="1" applyAlignment="1">
      <alignment horizontal="left" vertical="center" wrapText="1"/>
    </xf>
    <xf numFmtId="0" fontId="2" fillId="0" borderId="0" xfId="3" applyFont="1">
      <alignment vertical="center"/>
    </xf>
    <xf numFmtId="179" fontId="4" fillId="8" borderId="13" xfId="3" applyNumberFormat="1" applyFont="1" applyFill="1" applyBorder="1" applyAlignment="1">
      <alignment vertical="center" wrapText="1"/>
    </xf>
    <xf numFmtId="0" fontId="25" fillId="8" borderId="25" xfId="3" applyFont="1" applyFill="1" applyBorder="1" applyAlignment="1">
      <alignment horizontal="left" vertical="center"/>
    </xf>
    <xf numFmtId="0" fontId="25" fillId="8" borderId="25" xfId="3" applyFont="1" applyFill="1" applyBorder="1" applyAlignment="1">
      <alignment horizontal="center" vertical="center" wrapText="1"/>
    </xf>
    <xf numFmtId="0" fontId="29" fillId="8" borderId="0" xfId="3" applyFont="1" applyFill="1" applyAlignment="1">
      <alignment horizontal="left"/>
    </xf>
    <xf numFmtId="0" fontId="29" fillId="8" borderId="0" xfId="3" applyFont="1" applyFill="1" applyAlignment="1">
      <alignment horizontal="right" vertical="center"/>
    </xf>
    <xf numFmtId="0" fontId="29" fillId="0" borderId="15" xfId="3" applyFont="1" applyBorder="1" applyAlignment="1">
      <alignment vertical="center" wrapText="1"/>
    </xf>
    <xf numFmtId="0" fontId="29" fillId="0" borderId="16" xfId="3" applyFont="1" applyBorder="1" applyAlignment="1">
      <alignment vertical="center" wrapText="1"/>
    </xf>
    <xf numFmtId="49" fontId="8" fillId="0" borderId="0" xfId="0" applyNumberFormat="1" applyFont="1" applyAlignment="1">
      <alignment horizontal="center" vertical="center" textRotation="255"/>
    </xf>
    <xf numFmtId="49" fontId="9" fillId="0" borderId="0" xfId="0" applyNumberFormat="1" applyFont="1" applyAlignment="1">
      <alignment horizontal="center" vertical="center" wrapText="1"/>
    </xf>
    <xf numFmtId="49" fontId="10" fillId="0" borderId="0" xfId="0" applyNumberFormat="1" applyFont="1">
      <alignment vertical="center"/>
    </xf>
    <xf numFmtId="0" fontId="9" fillId="0" borderId="0" xfId="0" applyFont="1">
      <alignment vertical="center"/>
    </xf>
    <xf numFmtId="49" fontId="8" fillId="0" borderId="0" xfId="0" applyNumberFormat="1" applyFont="1" applyAlignment="1">
      <alignment horizontal="center" vertical="center"/>
    </xf>
    <xf numFmtId="49" fontId="11" fillId="0" borderId="0" xfId="0" applyNumberFormat="1" applyFont="1">
      <alignment vertical="center"/>
    </xf>
    <xf numFmtId="49" fontId="8" fillId="0" borderId="0" xfId="0" applyNumberFormat="1" applyFont="1" applyAlignment="1">
      <alignment horizontal="right" vertical="center"/>
    </xf>
    <xf numFmtId="49" fontId="8" fillId="4" borderId="0" xfId="0" applyNumberFormat="1" applyFont="1" applyFill="1" applyAlignment="1">
      <alignment horizontal="left" vertical="center"/>
    </xf>
    <xf numFmtId="49" fontId="8" fillId="0" borderId="0" xfId="0" applyNumberFormat="1" applyFont="1" applyAlignment="1">
      <alignment horizontal="left" vertical="center"/>
    </xf>
    <xf numFmtId="49" fontId="8" fillId="0" borderId="9" xfId="0" applyNumberFormat="1" applyFont="1" applyBorder="1" applyAlignment="1">
      <alignment horizontal="right" vertical="center"/>
    </xf>
    <xf numFmtId="49" fontId="8" fillId="2" borderId="10" xfId="0" applyNumberFormat="1" applyFont="1" applyFill="1" applyBorder="1">
      <alignment vertical="center"/>
    </xf>
    <xf numFmtId="49" fontId="8" fillId="2" borderId="3"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wrapText="1"/>
    </xf>
    <xf numFmtId="49" fontId="8" fillId="0" borderId="10" xfId="0" applyNumberFormat="1" applyFont="1" applyBorder="1" applyAlignment="1">
      <alignment horizontal="center" vertical="center"/>
    </xf>
    <xf numFmtId="49" fontId="8" fillId="0" borderId="10" xfId="0" applyNumberFormat="1" applyFont="1" applyBorder="1" applyAlignment="1">
      <alignment horizontal="center" vertical="center" wrapText="1"/>
    </xf>
    <xf numFmtId="49" fontId="16" fillId="0" borderId="10"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xf numFmtId="49" fontId="8" fillId="0" borderId="0" xfId="0" applyNumberFormat="1" applyFont="1" applyAlignment="1">
      <alignment horizontal="left" vertical="center" indent="5"/>
    </xf>
    <xf numFmtId="0" fontId="42" fillId="8" borderId="0" xfId="3" applyFont="1" applyFill="1" applyAlignment="1">
      <alignment horizontal="left" vertical="center" indent="2"/>
    </xf>
    <xf numFmtId="0" fontId="2" fillId="8" borderId="0" xfId="3" applyFont="1" applyFill="1" applyAlignment="1">
      <alignment horizontal="right" vertical="center" indent="1"/>
    </xf>
    <xf numFmtId="49" fontId="8" fillId="0" borderId="11" xfId="0" applyNumberFormat="1" applyFont="1" applyBorder="1">
      <alignment vertical="center"/>
    </xf>
    <xf numFmtId="49" fontId="8" fillId="0" borderId="1" xfId="0" applyNumberFormat="1" applyFont="1" applyBorder="1" applyAlignment="1">
      <alignment vertical="center" wrapText="1"/>
    </xf>
    <xf numFmtId="49" fontId="8" fillId="0" borderId="2" xfId="0" applyNumberFormat="1" applyFont="1" applyBorder="1">
      <alignment vertical="center"/>
    </xf>
    <xf numFmtId="49" fontId="8" fillId="0" borderId="3" xfId="0" applyNumberFormat="1" applyFont="1" applyBorder="1">
      <alignment vertical="center"/>
    </xf>
    <xf numFmtId="49" fontId="8" fillId="0" borderId="1" xfId="0" applyNumberFormat="1" applyFont="1" applyBorder="1">
      <alignment vertical="center"/>
    </xf>
    <xf numFmtId="49" fontId="8" fillId="0" borderId="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3" xfId="0" applyNumberFormat="1" applyFont="1" applyBorder="1" applyAlignment="1">
      <alignment horizontal="left" vertical="center" wrapText="1"/>
    </xf>
    <xf numFmtId="49" fontId="8" fillId="0" borderId="1" xfId="0" applyNumberFormat="1" applyFont="1" applyBorder="1" applyAlignment="1">
      <alignment horizontal="left" vertical="center"/>
    </xf>
    <xf numFmtId="49" fontId="8" fillId="0" borderId="3" xfId="0" applyNumberFormat="1" applyFont="1" applyBorder="1" applyAlignment="1">
      <alignment horizontal="left" vertical="center"/>
    </xf>
    <xf numFmtId="49" fontId="8" fillId="0" borderId="0" xfId="0" applyNumberFormat="1" applyFont="1" applyAlignment="1">
      <alignment horizontal="center" vertical="center" textRotation="255"/>
    </xf>
    <xf numFmtId="49" fontId="9" fillId="0" borderId="0" xfId="0" applyNumberFormat="1" applyFont="1" applyAlignment="1">
      <alignment horizontal="center" vertical="center" wrapText="1"/>
    </xf>
    <xf numFmtId="49" fontId="10" fillId="4" borderId="9" xfId="0" applyNumberFormat="1" applyFont="1" applyFill="1" applyBorder="1" applyAlignment="1" applyProtection="1">
      <alignment horizontal="left" vertical="center" wrapText="1"/>
      <protection locked="0"/>
    </xf>
    <xf numFmtId="49" fontId="8" fillId="2" borderId="1"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xf>
    <xf numFmtId="49" fontId="8" fillId="2" borderId="2" xfId="0" applyNumberFormat="1" applyFont="1" applyFill="1" applyBorder="1" applyAlignment="1">
      <alignment horizontal="center" vertical="center"/>
    </xf>
    <xf numFmtId="0" fontId="15" fillId="2" borderId="1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35" fillId="4" borderId="14" xfId="0" applyFont="1" applyFill="1" applyBorder="1" applyAlignment="1" applyProtection="1">
      <alignment vertical="center" wrapText="1"/>
      <protection locked="0"/>
    </xf>
    <xf numFmtId="0" fontId="35" fillId="4" borderId="15" xfId="0" applyFont="1" applyFill="1" applyBorder="1" applyProtection="1">
      <alignment vertical="center"/>
      <protection locked="0"/>
    </xf>
    <xf numFmtId="0" fontId="35" fillId="4" borderId="16" xfId="0" applyFont="1" applyFill="1" applyBorder="1" applyProtection="1">
      <alignment vertical="center"/>
      <protection locked="0"/>
    </xf>
    <xf numFmtId="0" fontId="35" fillId="4" borderId="14" xfId="0" applyFont="1" applyFill="1" applyBorder="1" applyProtection="1">
      <alignment vertical="center"/>
      <protection locked="0"/>
    </xf>
    <xf numFmtId="178" fontId="35" fillId="4" borderId="14" xfId="0" applyNumberFormat="1" applyFont="1" applyFill="1" applyBorder="1" applyAlignment="1" applyProtection="1">
      <alignment horizontal="left" vertical="center" wrapText="1"/>
      <protection locked="0"/>
    </xf>
    <xf numFmtId="178" fontId="35" fillId="4" borderId="15" xfId="0" applyNumberFormat="1" applyFont="1" applyFill="1" applyBorder="1" applyAlignment="1" applyProtection="1">
      <alignment horizontal="left" vertical="center" wrapText="1"/>
      <protection locked="0"/>
    </xf>
    <xf numFmtId="178" fontId="35" fillId="4" borderId="16" xfId="0" applyNumberFormat="1" applyFont="1" applyFill="1" applyBorder="1" applyAlignment="1" applyProtection="1">
      <alignment horizontal="left" vertical="center" wrapText="1"/>
      <protection locked="0"/>
    </xf>
    <xf numFmtId="49" fontId="35" fillId="4" borderId="14" xfId="0" applyNumberFormat="1" applyFont="1" applyFill="1" applyBorder="1" applyAlignment="1" applyProtection="1">
      <alignment horizontal="left" vertical="center" wrapText="1"/>
      <protection locked="0"/>
    </xf>
    <xf numFmtId="49" fontId="35" fillId="4" borderId="15" xfId="0" applyNumberFormat="1" applyFont="1" applyFill="1" applyBorder="1" applyAlignment="1" applyProtection="1">
      <alignment horizontal="left" vertical="center" wrapText="1"/>
      <protection locked="0"/>
    </xf>
    <xf numFmtId="49" fontId="35" fillId="4" borderId="16" xfId="0" applyNumberFormat="1" applyFont="1" applyFill="1" applyBorder="1" applyAlignment="1" applyProtection="1">
      <alignment horizontal="left" vertical="center" wrapText="1"/>
      <protection locked="0"/>
    </xf>
    <xf numFmtId="49" fontId="15" fillId="2" borderId="14" xfId="0" applyNumberFormat="1" applyFont="1" applyFill="1" applyBorder="1" applyAlignment="1">
      <alignment horizontal="center" vertical="center" wrapText="1"/>
    </xf>
    <xf numFmtId="49" fontId="15" fillId="2" borderId="16" xfId="0" applyNumberFormat="1" applyFont="1" applyFill="1" applyBorder="1" applyAlignment="1">
      <alignment horizontal="center" vertical="center" wrapText="1"/>
    </xf>
    <xf numFmtId="49" fontId="35" fillId="4" borderId="14" xfId="0" applyNumberFormat="1" applyFont="1" applyFill="1" applyBorder="1" applyAlignment="1" applyProtection="1">
      <alignment horizontal="center" vertical="center" wrapText="1"/>
      <protection locked="0"/>
    </xf>
    <xf numFmtId="49" fontId="35" fillId="4" borderId="15" xfId="0" applyNumberFormat="1" applyFont="1" applyFill="1" applyBorder="1" applyAlignment="1" applyProtection="1">
      <alignment horizontal="center" vertical="center" wrapText="1"/>
      <protection locked="0"/>
    </xf>
    <xf numFmtId="49" fontId="35" fillId="4" borderId="16" xfId="0" applyNumberFormat="1" applyFont="1" applyFill="1" applyBorder="1" applyAlignment="1" applyProtection="1">
      <alignment horizontal="center" vertical="center" wrapText="1"/>
      <protection locked="0"/>
    </xf>
    <xf numFmtId="0" fontId="15" fillId="2" borderId="17" xfId="0" applyFont="1" applyFill="1" applyBorder="1" applyAlignment="1">
      <alignment horizontal="center" vertical="center" wrapText="1"/>
    </xf>
    <xf numFmtId="0" fontId="35" fillId="5" borderId="14" xfId="0" applyFont="1" applyFill="1" applyBorder="1" applyAlignment="1" applyProtection="1">
      <alignment horizontal="left" vertical="center" wrapText="1"/>
      <protection locked="0"/>
    </xf>
    <xf numFmtId="0" fontId="35" fillId="5" borderId="15" xfId="0" applyFont="1" applyFill="1" applyBorder="1" applyAlignment="1" applyProtection="1">
      <alignment horizontal="left" vertical="center"/>
      <protection locked="0"/>
    </xf>
    <xf numFmtId="0" fontId="35" fillId="5" borderId="16" xfId="0" applyFont="1" applyFill="1" applyBorder="1" applyAlignment="1" applyProtection="1">
      <alignment horizontal="left" vertical="center"/>
      <protection locked="0"/>
    </xf>
    <xf numFmtId="0" fontId="35" fillId="4" borderId="14" xfId="0" applyFont="1" applyFill="1" applyBorder="1" applyAlignment="1" applyProtection="1">
      <alignment horizontal="left" vertical="center"/>
      <protection locked="0"/>
    </xf>
    <xf numFmtId="0" fontId="35" fillId="4" borderId="15" xfId="0" applyFont="1" applyFill="1" applyBorder="1" applyAlignment="1" applyProtection="1">
      <alignment horizontal="left" vertical="center"/>
      <protection locked="0"/>
    </xf>
    <xf numFmtId="0" fontId="35" fillId="4" borderId="16" xfId="0" applyFont="1" applyFill="1" applyBorder="1" applyAlignment="1" applyProtection="1">
      <alignment horizontal="left" vertical="center"/>
      <protection locked="0"/>
    </xf>
    <xf numFmtId="49" fontId="15" fillId="6" borderId="14" xfId="0" applyNumberFormat="1" applyFont="1" applyFill="1" applyBorder="1" applyAlignment="1">
      <alignment horizontal="center" vertical="center" wrapText="1"/>
    </xf>
    <xf numFmtId="49" fontId="15" fillId="6" borderId="15" xfId="0" applyNumberFormat="1" applyFont="1" applyFill="1" applyBorder="1" applyAlignment="1">
      <alignment horizontal="center" vertical="center" wrapText="1"/>
    </xf>
    <xf numFmtId="49" fontId="15" fillId="6" borderId="16" xfId="0" applyNumberFormat="1" applyFont="1" applyFill="1" applyBorder="1" applyAlignment="1">
      <alignment horizontal="center" vertical="center" wrapText="1"/>
    </xf>
    <xf numFmtId="38" fontId="35" fillId="4" borderId="14" xfId="1" applyFont="1" applyFill="1" applyBorder="1" applyAlignment="1" applyProtection="1">
      <alignment horizontal="right" vertical="center" shrinkToFit="1"/>
      <protection locked="0"/>
    </xf>
    <xf numFmtId="38" fontId="35" fillId="4" borderId="15" xfId="1" applyFont="1" applyFill="1" applyBorder="1" applyAlignment="1" applyProtection="1">
      <alignment horizontal="right" vertical="center" shrinkToFit="1"/>
      <protection locked="0"/>
    </xf>
    <xf numFmtId="178" fontId="35" fillId="5" borderId="14" xfId="0" applyNumberFormat="1" applyFont="1" applyFill="1" applyBorder="1" applyAlignment="1" applyProtection="1">
      <alignment horizontal="left" vertical="center"/>
      <protection locked="0"/>
    </xf>
    <xf numFmtId="178" fontId="35" fillId="5" borderId="15" xfId="0" applyNumberFormat="1" applyFont="1" applyFill="1" applyBorder="1" applyAlignment="1" applyProtection="1">
      <alignment horizontal="left" vertical="center"/>
      <protection locked="0"/>
    </xf>
    <xf numFmtId="178" fontId="35" fillId="5" borderId="16" xfId="0" applyNumberFormat="1" applyFont="1" applyFill="1" applyBorder="1" applyAlignment="1" applyProtection="1">
      <alignment horizontal="left" vertical="center"/>
      <protection locked="0"/>
    </xf>
    <xf numFmtId="38" fontId="35" fillId="5" borderId="14" xfId="1" applyFont="1" applyFill="1" applyBorder="1" applyAlignment="1" applyProtection="1">
      <alignment horizontal="right" vertical="center" shrinkToFit="1"/>
      <protection locked="0"/>
    </xf>
    <xf numFmtId="38" fontId="35" fillId="5" borderId="15" xfId="1" applyFont="1" applyFill="1" applyBorder="1" applyAlignment="1" applyProtection="1">
      <alignment horizontal="right" vertical="center" shrinkToFit="1"/>
      <protection locked="0"/>
    </xf>
    <xf numFmtId="0" fontId="15" fillId="2" borderId="14"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5" borderId="14" xfId="0" applyFont="1" applyFill="1" applyBorder="1" applyAlignment="1" applyProtection="1">
      <alignment horizontal="left" vertical="center"/>
      <protection locked="0"/>
    </xf>
    <xf numFmtId="0" fontId="15" fillId="5" borderId="15"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6" fillId="2" borderId="14" xfId="0" applyFont="1" applyFill="1" applyBorder="1" applyAlignment="1">
      <alignment horizontal="center" vertical="center" wrapText="1"/>
    </xf>
    <xf numFmtId="0" fontId="6" fillId="2" borderId="16" xfId="0" applyFont="1" applyFill="1" applyBorder="1" applyAlignment="1">
      <alignment horizontal="center" vertical="center" wrapText="1"/>
    </xf>
    <xf numFmtId="178" fontId="35" fillId="5" borderId="14" xfId="0" applyNumberFormat="1" applyFont="1" applyFill="1" applyBorder="1" applyAlignment="1" applyProtection="1">
      <alignment horizontal="center" vertical="center"/>
      <protection locked="0"/>
    </xf>
    <xf numFmtId="178" fontId="35" fillId="5" borderId="15" xfId="0" applyNumberFormat="1" applyFont="1" applyFill="1" applyBorder="1" applyAlignment="1" applyProtection="1">
      <alignment horizontal="center" vertical="center"/>
      <protection locked="0"/>
    </xf>
    <xf numFmtId="178" fontId="35" fillId="5" borderId="16" xfId="0" applyNumberFormat="1" applyFont="1" applyFill="1" applyBorder="1" applyAlignment="1" applyProtection="1">
      <alignment horizontal="center" vertical="center"/>
      <protection locked="0"/>
    </xf>
    <xf numFmtId="0" fontId="35" fillId="5" borderId="15" xfId="0" applyFont="1" applyFill="1" applyBorder="1" applyProtection="1">
      <alignment vertical="center"/>
      <protection locked="0"/>
    </xf>
    <xf numFmtId="0" fontId="6" fillId="2" borderId="15"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35" fillId="5" borderId="23" xfId="0" applyFont="1" applyFill="1" applyBorder="1" applyAlignment="1" applyProtection="1">
      <alignment horizontal="left" vertical="center"/>
      <protection locked="0"/>
    </xf>
    <xf numFmtId="0" fontId="35" fillId="5" borderId="9" xfId="0" applyFont="1" applyFill="1" applyBorder="1" applyAlignment="1" applyProtection="1">
      <alignment horizontal="left" vertical="center"/>
      <protection locked="0"/>
    </xf>
    <xf numFmtId="0" fontId="35" fillId="5" borderId="24" xfId="0" applyFont="1" applyFill="1" applyBorder="1" applyAlignment="1" applyProtection="1">
      <alignment horizontal="left" vertical="center"/>
      <protection locked="0"/>
    </xf>
    <xf numFmtId="0" fontId="35" fillId="5" borderId="14" xfId="0" applyFont="1" applyFill="1" applyBorder="1" applyAlignment="1" applyProtection="1">
      <alignment horizontal="left" vertical="center"/>
      <protection locked="0"/>
    </xf>
    <xf numFmtId="0" fontId="15" fillId="2" borderId="19"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35" fillId="5" borderId="15" xfId="0" applyFont="1" applyFill="1" applyBorder="1" applyAlignment="1" applyProtection="1">
      <alignment horizontal="left" vertical="center" wrapText="1"/>
      <protection locked="0"/>
    </xf>
    <xf numFmtId="0" fontId="35" fillId="5" borderId="16" xfId="0" applyFont="1" applyFill="1" applyBorder="1" applyAlignment="1" applyProtection="1">
      <alignment horizontal="left" vertical="center" wrapText="1"/>
      <protection locked="0"/>
    </xf>
    <xf numFmtId="49" fontId="15" fillId="5" borderId="19" xfId="0" applyNumberFormat="1" applyFont="1" applyFill="1" applyBorder="1" applyAlignment="1">
      <alignment horizontal="center" vertical="center" wrapText="1"/>
    </xf>
    <xf numFmtId="49" fontId="15" fillId="5" borderId="20" xfId="0" applyNumberFormat="1" applyFont="1" applyFill="1" applyBorder="1" applyAlignment="1">
      <alignment horizontal="center" vertical="center" wrapText="1"/>
    </xf>
    <xf numFmtId="49" fontId="15" fillId="5" borderId="21" xfId="0" applyNumberFormat="1" applyFont="1" applyFill="1" applyBorder="1" applyAlignment="1">
      <alignment horizontal="center" vertical="center" wrapText="1"/>
    </xf>
    <xf numFmtId="49" fontId="15" fillId="5" borderId="22" xfId="0" applyNumberFormat="1" applyFont="1" applyFill="1" applyBorder="1" applyAlignment="1">
      <alignment horizontal="center" vertical="center" wrapText="1"/>
    </xf>
    <xf numFmtId="49" fontId="15" fillId="5" borderId="23" xfId="0" applyNumberFormat="1" applyFont="1" applyFill="1" applyBorder="1" applyAlignment="1">
      <alignment horizontal="center" vertical="center" wrapText="1"/>
    </xf>
    <xf numFmtId="49" fontId="15" fillId="5" borderId="24" xfId="0" applyNumberFormat="1" applyFont="1" applyFill="1" applyBorder="1" applyAlignment="1">
      <alignment horizontal="center" vertical="center" wrapText="1"/>
    </xf>
    <xf numFmtId="0" fontId="14" fillId="0" borderId="0" xfId="0" applyFont="1" applyAlignment="1">
      <alignment horizontal="center" vertical="center"/>
    </xf>
    <xf numFmtId="49" fontId="15" fillId="2" borderId="15" xfId="0" applyNumberFormat="1" applyFont="1" applyFill="1" applyBorder="1" applyAlignment="1">
      <alignment horizontal="center" vertical="center" wrapText="1"/>
    </xf>
    <xf numFmtId="181" fontId="35" fillId="4" borderId="14" xfId="0" applyNumberFormat="1" applyFont="1" applyFill="1" applyBorder="1" applyAlignment="1" applyProtection="1">
      <alignment horizontal="left" vertical="center"/>
      <protection locked="0"/>
    </xf>
    <xf numFmtId="181" fontId="35" fillId="4" borderId="15" xfId="0" applyNumberFormat="1" applyFont="1" applyFill="1" applyBorder="1" applyAlignment="1" applyProtection="1">
      <alignment horizontal="left" vertical="center"/>
      <protection locked="0"/>
    </xf>
    <xf numFmtId="181" fontId="35" fillId="4" borderId="16" xfId="0" applyNumberFormat="1" applyFont="1" applyFill="1" applyBorder="1" applyAlignment="1" applyProtection="1">
      <alignment horizontal="left" vertical="center"/>
      <protection locked="0"/>
    </xf>
    <xf numFmtId="0" fontId="15" fillId="5" borderId="14" xfId="0" applyFont="1" applyFill="1" applyBorder="1" applyProtection="1">
      <alignment vertical="center"/>
      <protection locked="0"/>
    </xf>
    <xf numFmtId="0" fontId="15" fillId="5" borderId="15" xfId="0" applyFont="1" applyFill="1" applyBorder="1" applyProtection="1">
      <alignment vertical="center"/>
      <protection locked="0"/>
    </xf>
    <xf numFmtId="0" fontId="15" fillId="5" borderId="16" xfId="0" applyFont="1" applyFill="1" applyBorder="1" applyProtection="1">
      <alignment vertical="center"/>
      <protection locked="0"/>
    </xf>
    <xf numFmtId="49" fontId="35" fillId="4" borderId="13" xfId="0" applyNumberFormat="1" applyFont="1" applyFill="1" applyBorder="1" applyAlignment="1" applyProtection="1">
      <alignment horizontal="left" vertical="center" wrapText="1"/>
      <protection locked="0"/>
    </xf>
    <xf numFmtId="49" fontId="15" fillId="0" borderId="15" xfId="0" applyNumberFormat="1" applyFont="1" applyBorder="1">
      <alignment vertical="center"/>
    </xf>
    <xf numFmtId="49" fontId="15" fillId="0" borderId="16" xfId="0" applyNumberFormat="1" applyFont="1" applyBorder="1">
      <alignment vertical="center"/>
    </xf>
    <xf numFmtId="49" fontId="15" fillId="2" borderId="14" xfId="0" applyNumberFormat="1" applyFont="1" applyFill="1" applyBorder="1" applyAlignment="1">
      <alignment horizontal="center" vertical="center"/>
    </xf>
    <xf numFmtId="49" fontId="15" fillId="2" borderId="15" xfId="0" applyNumberFormat="1" applyFont="1" applyFill="1" applyBorder="1" applyAlignment="1">
      <alignment horizontal="center" vertical="center"/>
    </xf>
    <xf numFmtId="3" fontId="35" fillId="4" borderId="15" xfId="0" applyNumberFormat="1" applyFont="1" applyFill="1" applyBorder="1" applyAlignment="1" applyProtection="1">
      <alignment horizontal="center" vertical="center" wrapText="1"/>
      <protection locked="0"/>
    </xf>
    <xf numFmtId="0" fontId="35" fillId="4" borderId="15" xfId="0" applyFont="1" applyFill="1" applyBorder="1" applyAlignment="1" applyProtection="1">
      <alignment horizontal="center" vertical="center" wrapText="1"/>
      <protection locked="0"/>
    </xf>
    <xf numFmtId="38" fontId="35" fillId="4" borderId="15" xfId="1" applyFont="1" applyFill="1" applyBorder="1" applyAlignment="1" applyProtection="1">
      <alignment horizontal="center" vertical="center" wrapText="1"/>
      <protection locked="0"/>
    </xf>
    <xf numFmtId="38" fontId="35" fillId="4" borderId="16" xfId="1" applyFont="1" applyFill="1" applyBorder="1" applyAlignment="1" applyProtection="1">
      <alignment horizontal="center" vertical="center" wrapText="1"/>
      <protection locked="0"/>
    </xf>
    <xf numFmtId="0" fontId="15" fillId="2" borderId="12" xfId="0" applyFont="1" applyFill="1" applyBorder="1" applyAlignment="1">
      <alignment horizontal="left" vertical="top" wrapText="1"/>
    </xf>
    <xf numFmtId="0" fontId="15" fillId="2" borderId="17" xfId="0" applyFont="1" applyFill="1" applyBorder="1" applyAlignment="1">
      <alignment horizontal="left" vertical="top" wrapText="1"/>
    </xf>
    <xf numFmtId="0" fontId="15" fillId="2" borderId="18" xfId="0" applyFont="1" applyFill="1" applyBorder="1" applyAlignment="1">
      <alignment horizontal="left" vertical="top" wrapText="1"/>
    </xf>
    <xf numFmtId="49" fontId="35" fillId="4" borderId="14" xfId="2" applyNumberFormat="1" applyFont="1" applyFill="1" applyBorder="1" applyAlignment="1" applyProtection="1">
      <alignment vertical="center"/>
      <protection locked="0"/>
    </xf>
    <xf numFmtId="49" fontId="35" fillId="4" borderId="15" xfId="0" applyNumberFormat="1" applyFont="1" applyFill="1" applyBorder="1" applyProtection="1">
      <alignment vertical="center"/>
      <protection locked="0"/>
    </xf>
    <xf numFmtId="49" fontId="35" fillId="4" borderId="16" xfId="0" applyNumberFormat="1" applyFont="1" applyFill="1" applyBorder="1" applyProtection="1">
      <alignment vertical="center"/>
      <protection locked="0"/>
    </xf>
    <xf numFmtId="0" fontId="6" fillId="2" borderId="12" xfId="0" applyFont="1" applyFill="1" applyBorder="1" applyAlignment="1">
      <alignment horizontal="left" vertical="top" wrapText="1"/>
    </xf>
    <xf numFmtId="0" fontId="6" fillId="2" borderId="17" xfId="0" applyFont="1" applyFill="1" applyBorder="1" applyAlignment="1">
      <alignment horizontal="left" vertical="top" wrapText="1"/>
    </xf>
    <xf numFmtId="49" fontId="15" fillId="2" borderId="15" xfId="0" applyNumberFormat="1" applyFont="1" applyFill="1" applyBorder="1" applyAlignment="1">
      <alignment horizontal="left" vertical="center"/>
    </xf>
    <xf numFmtId="49" fontId="15" fillId="2" borderId="16" xfId="0" applyNumberFormat="1" applyFont="1" applyFill="1" applyBorder="1" applyAlignment="1">
      <alignment horizontal="left" vertical="center"/>
    </xf>
    <xf numFmtId="0" fontId="15" fillId="5" borderId="14" xfId="0" applyFont="1" applyFill="1" applyBorder="1" applyAlignment="1">
      <alignment horizontal="center" vertical="center"/>
    </xf>
    <xf numFmtId="0" fontId="15" fillId="5" borderId="16" xfId="0" applyFont="1" applyFill="1" applyBorder="1" applyAlignment="1">
      <alignment horizontal="center" vertical="center"/>
    </xf>
    <xf numFmtId="38" fontId="35" fillId="4" borderId="16" xfId="1" applyFont="1" applyFill="1" applyBorder="1" applyAlignment="1" applyProtection="1">
      <alignment horizontal="right" vertical="center" shrinkToFit="1"/>
      <protection locked="0"/>
    </xf>
    <xf numFmtId="0" fontId="35" fillId="4" borderId="14" xfId="0" applyFont="1" applyFill="1" applyBorder="1" applyAlignment="1" applyProtection="1">
      <alignment horizontal="center" vertical="center"/>
      <protection locked="0"/>
    </xf>
    <xf numFmtId="0" fontId="35" fillId="4" borderId="15" xfId="0" applyFont="1" applyFill="1" applyBorder="1" applyAlignment="1" applyProtection="1">
      <alignment horizontal="center" vertical="center"/>
      <protection locked="0"/>
    </xf>
    <xf numFmtId="0" fontId="15" fillId="4" borderId="15" xfId="0" applyFont="1" applyFill="1" applyBorder="1" applyProtection="1">
      <alignment vertical="center"/>
      <protection locked="0"/>
    </xf>
    <xf numFmtId="0" fontId="15" fillId="4" borderId="16" xfId="0" applyFont="1" applyFill="1" applyBorder="1" applyProtection="1">
      <alignment vertical="center"/>
      <protection locked="0"/>
    </xf>
    <xf numFmtId="0" fontId="6" fillId="5" borderId="14"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15" fillId="5" borderId="14" xfId="0" applyFont="1" applyFill="1" applyBorder="1" applyAlignment="1" applyProtection="1">
      <alignment horizontal="center" vertical="center" wrapText="1"/>
      <protection locked="0"/>
    </xf>
    <xf numFmtId="0" fontId="15" fillId="5" borderId="16" xfId="0" applyFont="1" applyFill="1" applyBorder="1" applyAlignment="1" applyProtection="1">
      <alignment horizontal="center" vertical="center"/>
      <protection locked="0"/>
    </xf>
    <xf numFmtId="0" fontId="35" fillId="4" borderId="14" xfId="0" applyFont="1" applyFill="1" applyBorder="1" applyAlignment="1" applyProtection="1">
      <alignment horizontal="left" vertical="center" wrapText="1"/>
      <protection locked="0"/>
    </xf>
    <xf numFmtId="0" fontId="35" fillId="4" borderId="15" xfId="0" applyFont="1" applyFill="1" applyBorder="1" applyAlignment="1" applyProtection="1">
      <alignment horizontal="left" vertical="center" wrapText="1"/>
      <protection locked="0"/>
    </xf>
    <xf numFmtId="0" fontId="35" fillId="4" borderId="16" xfId="0" applyFont="1" applyFill="1" applyBorder="1" applyAlignment="1" applyProtection="1">
      <alignment horizontal="left" vertical="center" wrapText="1"/>
      <protection locked="0"/>
    </xf>
    <xf numFmtId="0" fontId="15" fillId="4" borderId="19" xfId="0" applyFont="1" applyFill="1" applyBorder="1" applyAlignment="1" applyProtection="1">
      <alignment horizontal="center" vertical="top"/>
      <protection locked="0"/>
    </xf>
    <xf numFmtId="0" fontId="15" fillId="4" borderId="25" xfId="0" applyFont="1" applyFill="1" applyBorder="1" applyAlignment="1" applyProtection="1">
      <alignment horizontal="center" vertical="top"/>
      <protection locked="0"/>
    </xf>
    <xf numFmtId="0" fontId="15" fillId="4" borderId="20" xfId="0" applyFont="1" applyFill="1" applyBorder="1" applyAlignment="1" applyProtection="1">
      <alignment horizontal="center" vertical="top"/>
      <protection locked="0"/>
    </xf>
    <xf numFmtId="0" fontId="15" fillId="4" borderId="23" xfId="0" applyFont="1" applyFill="1" applyBorder="1" applyAlignment="1" applyProtection="1">
      <alignment horizontal="center" vertical="top"/>
      <protection locked="0"/>
    </xf>
    <xf numFmtId="0" fontId="15" fillId="4" borderId="9" xfId="0" applyFont="1" applyFill="1" applyBorder="1" applyAlignment="1" applyProtection="1">
      <alignment horizontal="center" vertical="top"/>
      <protection locked="0"/>
    </xf>
    <xf numFmtId="0" fontId="15" fillId="4" borderId="24" xfId="0" applyFont="1" applyFill="1" applyBorder="1" applyAlignment="1" applyProtection="1">
      <alignment horizontal="center" vertical="top"/>
      <protection locked="0"/>
    </xf>
    <xf numFmtId="0" fontId="35" fillId="4" borderId="19" xfId="0" applyFont="1" applyFill="1" applyBorder="1" applyAlignment="1" applyProtection="1">
      <alignment horizontal="left" vertical="center" wrapText="1"/>
      <protection locked="0"/>
    </xf>
    <xf numFmtId="0" fontId="35" fillId="4" borderId="25" xfId="0" applyFont="1" applyFill="1" applyBorder="1" applyAlignment="1" applyProtection="1">
      <alignment horizontal="left" vertical="center" wrapText="1"/>
      <protection locked="0"/>
    </xf>
    <xf numFmtId="0" fontId="35" fillId="4" borderId="23" xfId="0" applyFont="1" applyFill="1" applyBorder="1" applyAlignment="1" applyProtection="1">
      <alignment horizontal="left" vertical="center" wrapText="1"/>
      <protection locked="0"/>
    </xf>
    <xf numFmtId="0" fontId="35" fillId="4" borderId="9" xfId="0" applyFont="1" applyFill="1" applyBorder="1" applyAlignment="1" applyProtection="1">
      <alignment horizontal="left" vertical="center" wrapText="1"/>
      <protection locked="0"/>
    </xf>
    <xf numFmtId="0" fontId="35" fillId="5" borderId="14" xfId="0" applyFont="1" applyFill="1" applyBorder="1" applyProtection="1">
      <alignment vertical="center"/>
      <protection locked="0"/>
    </xf>
    <xf numFmtId="0" fontId="35" fillId="5" borderId="16" xfId="0" applyFont="1" applyFill="1" applyBorder="1" applyProtection="1">
      <alignment vertical="center"/>
      <protection locked="0"/>
    </xf>
    <xf numFmtId="0" fontId="6" fillId="2" borderId="18" xfId="0" applyFont="1" applyFill="1" applyBorder="1" applyAlignment="1">
      <alignment horizontal="left" vertical="top" wrapText="1"/>
    </xf>
    <xf numFmtId="178" fontId="35" fillId="5" borderId="14" xfId="0" applyNumberFormat="1" applyFont="1" applyFill="1" applyBorder="1" applyAlignment="1" applyProtection="1">
      <alignment horizontal="left" vertical="center" wrapText="1"/>
      <protection locked="0"/>
    </xf>
    <xf numFmtId="178" fontId="35" fillId="5" borderId="15" xfId="0" applyNumberFormat="1" applyFont="1" applyFill="1" applyBorder="1" applyAlignment="1" applyProtection="1">
      <alignment horizontal="left" vertical="center" wrapText="1"/>
      <protection locked="0"/>
    </xf>
    <xf numFmtId="178" fontId="35" fillId="5" borderId="16" xfId="0" applyNumberFormat="1" applyFont="1" applyFill="1" applyBorder="1" applyAlignment="1" applyProtection="1">
      <alignment horizontal="left" vertical="center" wrapText="1"/>
      <protection locked="0"/>
    </xf>
    <xf numFmtId="0" fontId="35" fillId="5" borderId="14" xfId="0" applyFont="1" applyFill="1" applyBorder="1" applyAlignment="1">
      <alignment horizontal="left" vertical="center"/>
    </xf>
    <xf numFmtId="0" fontId="35" fillId="5" borderId="15" xfId="0" applyFont="1" applyFill="1" applyBorder="1" applyAlignment="1">
      <alignment horizontal="left" vertical="center"/>
    </xf>
    <xf numFmtId="0" fontId="35" fillId="5" borderId="16" xfId="0" applyFont="1" applyFill="1" applyBorder="1" applyAlignment="1">
      <alignment horizontal="left" vertical="center"/>
    </xf>
    <xf numFmtId="49" fontId="35" fillId="5" borderId="14" xfId="2" applyNumberFormat="1" applyFont="1" applyFill="1" applyBorder="1" applyAlignment="1" applyProtection="1">
      <alignment vertical="center"/>
      <protection locked="0"/>
    </xf>
    <xf numFmtId="49" fontId="35" fillId="5" borderId="15" xfId="0" applyNumberFormat="1" applyFont="1" applyFill="1" applyBorder="1" applyProtection="1">
      <alignment vertical="center"/>
      <protection locked="0"/>
    </xf>
    <xf numFmtId="49" fontId="35" fillId="5" borderId="16" xfId="0" applyNumberFormat="1" applyFont="1" applyFill="1" applyBorder="1" applyProtection="1">
      <alignment vertical="center"/>
      <protection locked="0"/>
    </xf>
    <xf numFmtId="49" fontId="35" fillId="5" borderId="14" xfId="0" applyNumberFormat="1" applyFont="1" applyFill="1" applyBorder="1" applyAlignment="1" applyProtection="1">
      <alignment horizontal="left" vertical="center" wrapText="1"/>
      <protection locked="0"/>
    </xf>
    <xf numFmtId="49" fontId="35" fillId="5" borderId="15" xfId="0" applyNumberFormat="1" applyFont="1" applyFill="1" applyBorder="1" applyAlignment="1" applyProtection="1">
      <alignment horizontal="left" vertical="center" wrapText="1"/>
      <protection locked="0"/>
    </xf>
    <xf numFmtId="49" fontId="35" fillId="5" borderId="16" xfId="0" applyNumberFormat="1" applyFont="1" applyFill="1" applyBorder="1" applyAlignment="1" applyProtection="1">
      <alignment horizontal="left" vertical="center" wrapText="1"/>
      <protection locked="0"/>
    </xf>
    <xf numFmtId="49" fontId="35" fillId="5" borderId="13" xfId="0" applyNumberFormat="1" applyFont="1" applyFill="1" applyBorder="1" applyAlignment="1" applyProtection="1">
      <alignment horizontal="left" vertical="center" wrapText="1"/>
      <protection locked="0"/>
    </xf>
    <xf numFmtId="0" fontId="35" fillId="5" borderId="15" xfId="0" applyFont="1" applyFill="1" applyBorder="1" applyAlignment="1" applyProtection="1">
      <alignment horizontal="center" vertical="center" wrapText="1"/>
      <protection locked="0"/>
    </xf>
    <xf numFmtId="0" fontId="35" fillId="5" borderId="16" xfId="0" applyFont="1" applyFill="1" applyBorder="1" applyAlignment="1" applyProtection="1">
      <alignment horizontal="center" vertical="center" wrapText="1"/>
      <protection locked="0"/>
    </xf>
    <xf numFmtId="3" fontId="35" fillId="5" borderId="15" xfId="0" applyNumberFormat="1" applyFont="1" applyFill="1" applyBorder="1" applyAlignment="1" applyProtection="1">
      <alignment horizontal="center" vertical="center" wrapText="1"/>
      <protection locked="0"/>
    </xf>
    <xf numFmtId="38" fontId="35" fillId="5" borderId="15" xfId="1" applyFont="1" applyFill="1" applyBorder="1" applyAlignment="1" applyProtection="1">
      <alignment horizontal="center" vertical="center" wrapText="1"/>
      <protection locked="0"/>
    </xf>
    <xf numFmtId="38" fontId="35" fillId="5" borderId="16" xfId="1" applyFont="1" applyFill="1" applyBorder="1" applyAlignment="1" applyProtection="1">
      <alignment horizontal="center" vertical="center" wrapText="1"/>
      <protection locked="0"/>
    </xf>
    <xf numFmtId="0" fontId="35" fillId="5" borderId="14" xfId="0" applyFont="1" applyFill="1" applyBorder="1" applyAlignment="1" applyProtection="1">
      <alignment horizontal="center" vertical="center"/>
      <protection locked="0"/>
    </xf>
    <xf numFmtId="0" fontId="35" fillId="5" borderId="16" xfId="0" applyFont="1" applyFill="1" applyBorder="1" applyAlignment="1" applyProtection="1">
      <alignment horizontal="center" vertical="center"/>
      <protection locked="0"/>
    </xf>
    <xf numFmtId="0" fontId="35" fillId="5" borderId="13" xfId="0" applyFont="1" applyFill="1" applyBorder="1" applyAlignment="1">
      <alignment horizontal="left" vertical="center" wrapText="1"/>
    </xf>
    <xf numFmtId="0" fontId="35" fillId="5" borderId="14" xfId="0" applyFont="1" applyFill="1" applyBorder="1">
      <alignment vertical="center"/>
    </xf>
    <xf numFmtId="0" fontId="35" fillId="5" borderId="15" xfId="0" applyFont="1" applyFill="1" applyBorder="1">
      <alignment vertical="center"/>
    </xf>
    <xf numFmtId="0" fontId="35" fillId="5" borderId="16" xfId="0" applyFont="1" applyFill="1" applyBorder="1">
      <alignment vertical="center"/>
    </xf>
    <xf numFmtId="0" fontId="15" fillId="5" borderId="14" xfId="0" applyFont="1" applyFill="1" applyBorder="1">
      <alignment vertical="center"/>
    </xf>
    <xf numFmtId="0" fontId="15" fillId="5" borderId="15" xfId="0" applyFont="1" applyFill="1" applyBorder="1">
      <alignment vertical="center"/>
    </xf>
    <xf numFmtId="0" fontId="15" fillId="5" borderId="16" xfId="0" applyFont="1" applyFill="1" applyBorder="1">
      <alignment vertical="center"/>
    </xf>
    <xf numFmtId="0" fontId="5" fillId="8" borderId="0" xfId="3" applyFont="1" applyFill="1" applyAlignment="1">
      <alignment horizontal="center"/>
    </xf>
    <xf numFmtId="0" fontId="2" fillId="2" borderId="14" xfId="3" applyFont="1" applyFill="1" applyBorder="1" applyAlignment="1">
      <alignment horizontal="center" vertical="center" wrapText="1"/>
    </xf>
    <xf numFmtId="0" fontId="2" fillId="2" borderId="15" xfId="3" applyFont="1" applyFill="1" applyBorder="1" applyAlignment="1">
      <alignment horizontal="center" vertical="center" wrapText="1"/>
    </xf>
    <xf numFmtId="0" fontId="2" fillId="0" borderId="12" xfId="3" applyFont="1" applyBorder="1" applyAlignment="1">
      <alignment horizontal="center" vertical="center" wrapText="1"/>
    </xf>
    <xf numFmtId="0" fontId="2" fillId="0" borderId="17" xfId="3" applyFont="1" applyBorder="1" applyAlignment="1">
      <alignment horizontal="center" vertical="center" wrapText="1"/>
    </xf>
    <xf numFmtId="0" fontId="2" fillId="0" borderId="18" xfId="3" applyFont="1" applyBorder="1" applyAlignment="1">
      <alignment horizontal="center" vertical="center" wrapText="1"/>
    </xf>
    <xf numFmtId="0" fontId="4" fillId="10" borderId="14" xfId="3" applyFont="1" applyFill="1" applyBorder="1" applyAlignment="1">
      <alignment horizontal="center" vertical="center" wrapText="1"/>
    </xf>
    <xf numFmtId="0" fontId="4" fillId="10" borderId="15" xfId="3" applyFont="1" applyFill="1" applyBorder="1" applyAlignment="1">
      <alignment horizontal="center" vertical="center" wrapText="1"/>
    </xf>
    <xf numFmtId="0" fontId="25" fillId="8" borderId="0" xfId="3" applyFont="1" applyFill="1" applyAlignment="1">
      <alignment horizontal="left" vertical="center" wrapText="1"/>
    </xf>
    <xf numFmtId="0" fontId="22" fillId="8" borderId="0" xfId="6" applyFont="1" applyFill="1" applyAlignment="1" applyProtection="1">
      <alignment horizontal="left" vertical="center" wrapText="1"/>
    </xf>
    <xf numFmtId="0" fontId="2" fillId="8" borderId="0" xfId="3" applyFont="1" applyFill="1" applyAlignment="1">
      <alignment horizontal="left" vertical="center" wrapText="1"/>
    </xf>
    <xf numFmtId="0" fontId="29" fillId="0" borderId="14" xfId="3" applyFont="1" applyBorder="1" applyAlignment="1">
      <alignment horizontal="left" vertical="center" wrapText="1"/>
    </xf>
    <xf numFmtId="0" fontId="29" fillId="0" borderId="15" xfId="3" applyFont="1" applyBorder="1" applyAlignment="1">
      <alignment horizontal="left" vertical="center" wrapText="1"/>
    </xf>
    <xf numFmtId="0" fontId="29" fillId="2" borderId="14" xfId="3" applyFont="1" applyFill="1" applyBorder="1" applyAlignment="1">
      <alignment horizontal="center" vertical="center" wrapText="1"/>
    </xf>
    <xf numFmtId="0" fontId="29" fillId="2" borderId="15" xfId="3" applyFont="1" applyFill="1" applyBorder="1" applyAlignment="1">
      <alignment horizontal="center" vertical="center" wrapText="1"/>
    </xf>
    <xf numFmtId="0" fontId="29" fillId="2" borderId="16" xfId="3" applyFont="1" applyFill="1" applyBorder="1" applyAlignment="1">
      <alignment horizontal="center" vertical="center" wrapText="1"/>
    </xf>
    <xf numFmtId="0" fontId="2" fillId="2" borderId="16" xfId="3" applyFont="1" applyFill="1" applyBorder="1" applyAlignment="1">
      <alignment horizontal="center" vertical="center" wrapText="1"/>
    </xf>
    <xf numFmtId="38" fontId="2" fillId="2" borderId="14" xfId="1" applyFont="1" applyFill="1" applyBorder="1" applyAlignment="1" applyProtection="1">
      <alignment horizontal="right" vertical="center" wrapText="1"/>
    </xf>
    <xf numFmtId="38" fontId="2" fillId="2" borderId="16" xfId="1" applyFont="1" applyFill="1" applyBorder="1" applyAlignment="1" applyProtection="1">
      <alignment horizontal="right" vertical="center" wrapText="1"/>
    </xf>
    <xf numFmtId="38" fontId="34" fillId="4" borderId="14" xfId="1" applyFont="1" applyFill="1" applyBorder="1" applyAlignment="1" applyProtection="1">
      <alignment horizontal="right" vertical="center" wrapText="1"/>
      <protection locked="0"/>
    </xf>
    <xf numFmtId="38" fontId="34" fillId="4" borderId="16" xfId="1" applyFont="1" applyFill="1" applyBorder="1" applyAlignment="1" applyProtection="1">
      <alignment horizontal="right" vertical="center" wrapText="1"/>
      <protection locked="0"/>
    </xf>
    <xf numFmtId="0" fontId="29" fillId="0" borderId="14" xfId="3" applyFont="1" applyBorder="1" applyAlignment="1">
      <alignment horizontal="center" vertical="center" wrapText="1"/>
    </xf>
    <xf numFmtId="0" fontId="29" fillId="0" borderId="15" xfId="3" applyFont="1" applyBorder="1" applyAlignment="1">
      <alignment horizontal="center" vertical="center" wrapText="1"/>
    </xf>
    <xf numFmtId="0" fontId="41" fillId="4" borderId="13" xfId="3" applyFont="1" applyFill="1" applyBorder="1" applyAlignment="1" applyProtection="1">
      <alignment horizontal="left" vertical="center" wrapText="1"/>
      <protection locked="0"/>
    </xf>
    <xf numFmtId="0" fontId="30" fillId="2" borderId="14" xfId="3" applyFont="1" applyFill="1" applyBorder="1" applyAlignment="1">
      <alignment horizontal="center" vertical="center" wrapText="1"/>
    </xf>
    <xf numFmtId="0" fontId="30" fillId="2" borderId="15" xfId="3" applyFont="1" applyFill="1" applyBorder="1" applyAlignment="1">
      <alignment horizontal="center" vertical="center" wrapText="1"/>
    </xf>
    <xf numFmtId="0" fontId="30" fillId="2" borderId="16" xfId="3" applyFont="1" applyFill="1" applyBorder="1" applyAlignment="1">
      <alignment horizontal="center" vertical="center" wrapText="1"/>
    </xf>
    <xf numFmtId="0" fontId="24" fillId="0" borderId="0" xfId="4" applyFont="1" applyAlignment="1">
      <alignment horizontal="left" vertical="center" wrapText="1"/>
    </xf>
    <xf numFmtId="0" fontId="6" fillId="9" borderId="19" xfId="7" applyFont="1" applyFill="1" applyBorder="1" applyAlignment="1">
      <alignment horizontal="center" vertical="center"/>
    </xf>
    <xf numFmtId="0" fontId="6" fillId="9" borderId="25" xfId="7" applyFont="1" applyFill="1" applyBorder="1" applyAlignment="1">
      <alignment horizontal="center" vertical="center"/>
    </xf>
    <xf numFmtId="0" fontId="34" fillId="4" borderId="14" xfId="0" applyFont="1" applyFill="1" applyBorder="1" applyAlignment="1" applyProtection="1">
      <alignment horizontal="left" vertical="center" wrapText="1"/>
      <protection locked="0"/>
    </xf>
    <xf numFmtId="0" fontId="34" fillId="4" borderId="16" xfId="0" applyFont="1" applyFill="1" applyBorder="1" applyAlignment="1" applyProtection="1">
      <alignment horizontal="left" vertical="center"/>
      <protection locked="0"/>
    </xf>
    <xf numFmtId="0" fontId="34" fillId="4" borderId="16" xfId="0" applyFont="1" applyFill="1" applyBorder="1" applyAlignment="1" applyProtection="1">
      <alignment horizontal="left" vertical="center" wrapText="1"/>
      <protection locked="0"/>
    </xf>
    <xf numFmtId="0" fontId="6" fillId="7" borderId="14" xfId="7" applyFont="1" applyFill="1" applyBorder="1" applyAlignment="1">
      <alignment horizontal="left" vertical="center" wrapText="1"/>
    </xf>
    <xf numFmtId="0" fontId="6" fillId="7" borderId="15" xfId="7" applyFont="1" applyFill="1" applyBorder="1" applyAlignment="1">
      <alignment horizontal="left" vertical="center" wrapText="1"/>
    </xf>
    <xf numFmtId="0" fontId="6" fillId="7" borderId="16" xfId="7" applyFont="1" applyFill="1" applyBorder="1" applyAlignment="1">
      <alignment horizontal="left" vertical="center" wrapText="1"/>
    </xf>
    <xf numFmtId="0" fontId="34" fillId="4" borderId="15" xfId="7" applyFont="1" applyFill="1" applyBorder="1" applyAlignment="1" applyProtection="1">
      <alignment vertical="center" wrapText="1"/>
      <protection locked="0"/>
    </xf>
    <xf numFmtId="0" fontId="34" fillId="4" borderId="16" xfId="7" applyFont="1" applyFill="1" applyBorder="1" applyProtection="1">
      <alignment vertical="center"/>
      <protection locked="0"/>
    </xf>
    <xf numFmtId="0" fontId="34" fillId="4" borderId="14" xfId="0" applyFont="1" applyFill="1" applyBorder="1" applyAlignment="1" applyProtection="1">
      <alignment horizontal="left" vertical="center"/>
      <protection locked="0"/>
    </xf>
    <xf numFmtId="0" fontId="34" fillId="4" borderId="13" xfId="0" applyFont="1" applyFill="1" applyBorder="1" applyAlignment="1" applyProtection="1">
      <alignment horizontal="left" vertical="center"/>
      <protection locked="0"/>
    </xf>
    <xf numFmtId="0" fontId="23" fillId="0" borderId="0" xfId="4" applyFont="1" applyAlignment="1">
      <alignment horizontal="center" vertical="center"/>
    </xf>
    <xf numFmtId="0" fontId="2" fillId="9" borderId="12" xfId="7" applyFill="1" applyBorder="1" applyAlignment="1">
      <alignment horizontal="center" vertical="center"/>
    </xf>
    <xf numFmtId="0" fontId="2" fillId="9" borderId="18" xfId="7" applyFill="1" applyBorder="1" applyAlignment="1">
      <alignment horizontal="center" vertical="center"/>
    </xf>
    <xf numFmtId="0" fontId="2" fillId="9" borderId="19" xfId="7" applyFill="1" applyBorder="1" applyAlignment="1">
      <alignment horizontal="center" vertical="center"/>
    </xf>
    <xf numFmtId="0" fontId="2" fillId="9" borderId="20" xfId="7" applyFill="1" applyBorder="1" applyAlignment="1">
      <alignment horizontal="center" vertical="center"/>
    </xf>
    <xf numFmtId="0" fontId="2" fillId="9" borderId="23" xfId="7" applyFill="1" applyBorder="1" applyAlignment="1">
      <alignment horizontal="center" vertical="center"/>
    </xf>
    <xf numFmtId="0" fontId="2" fillId="9" borderId="24" xfId="7" applyFill="1" applyBorder="1" applyAlignment="1">
      <alignment horizontal="center" vertical="center"/>
    </xf>
    <xf numFmtId="0" fontId="2" fillId="9" borderId="15" xfId="7" applyFill="1" applyBorder="1" applyAlignment="1">
      <alignment horizontal="center" vertical="center"/>
    </xf>
    <xf numFmtId="0" fontId="6" fillId="5" borderId="14" xfId="7" applyFont="1" applyFill="1" applyBorder="1" applyAlignment="1">
      <alignment horizontal="center" vertical="center" wrapText="1"/>
    </xf>
    <xf numFmtId="0" fontId="6" fillId="5" borderId="15" xfId="7" applyFont="1" applyFill="1" applyBorder="1" applyAlignment="1">
      <alignment horizontal="center" vertical="center" wrapText="1"/>
    </xf>
    <xf numFmtId="0" fontId="6" fillId="5" borderId="16" xfId="7" applyFont="1" applyFill="1" applyBorder="1" applyAlignment="1">
      <alignment horizontal="center" vertical="center" wrapText="1"/>
    </xf>
    <xf numFmtId="0" fontId="15" fillId="2" borderId="13" xfId="0" applyFont="1" applyFill="1" applyBorder="1" applyAlignment="1">
      <alignment horizontal="left" vertical="center" shrinkToFit="1"/>
    </xf>
    <xf numFmtId="49" fontId="15" fillId="5" borderId="13" xfId="0" applyNumberFormat="1" applyFont="1" applyFill="1" applyBorder="1" applyAlignment="1">
      <alignment horizontal="left" vertical="center" shrinkToFit="1"/>
    </xf>
  </cellXfs>
  <cellStyles count="10">
    <cellStyle name="パーセント" xfId="8" builtinId="5"/>
    <cellStyle name="ハイパーリンク" xfId="2" builtinId="8"/>
    <cellStyle name="ハイパーリンク 2" xfId="6" xr:uid="{078E2C93-6571-4CCC-AF77-08757213FB2A}"/>
    <cellStyle name="桁区切り" xfId="1" builtinId="6"/>
    <cellStyle name="桁区切り 2 2" xfId="5" xr:uid="{C08FCB93-1131-4C6D-9AFB-B9BC0DC01498}"/>
    <cellStyle name="標準" xfId="0" builtinId="0"/>
    <cellStyle name="標準 2" xfId="4" xr:uid="{9F8B8B20-3D4D-4352-855D-AAAD04FC900F}"/>
    <cellStyle name="標準 3" xfId="7" xr:uid="{C0E61066-0976-498C-8234-2C4EABD273A8}"/>
    <cellStyle name="標準 3 2" xfId="3" xr:uid="{7F94971E-C66C-4776-922C-7384E1E791B6}"/>
    <cellStyle name="標準 3 2 2" xfId="9" xr:uid="{5DE4D437-B888-49E4-82F1-AD4A787C6060}"/>
  </cellStyles>
  <dxfs count="82">
    <dxf>
      <font>
        <color theme="2"/>
      </font>
    </dxf>
    <dxf>
      <font>
        <color theme="2"/>
      </font>
    </dxf>
    <dxf>
      <font>
        <color theme="2"/>
      </font>
    </dxf>
    <dxf>
      <font>
        <color theme="2"/>
      </font>
    </dxf>
    <dxf>
      <font>
        <color theme="2"/>
      </font>
    </dxf>
    <dxf>
      <font>
        <color theme="2"/>
      </font>
    </dxf>
    <dxf>
      <fill>
        <patternFill>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patternType="none">
          <bgColor auto="1"/>
        </patternFill>
      </fill>
    </dxf>
    <dxf>
      <font>
        <strike val="0"/>
      </font>
      <fill>
        <patternFill>
          <bgColor rgb="FFFFFFCC"/>
        </patternFill>
      </fill>
    </dxf>
    <dxf>
      <fill>
        <patternFill patternType="none">
          <bgColor auto="1"/>
        </patternFill>
      </fill>
    </dxf>
    <dxf>
      <font>
        <strike val="0"/>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ont>
        <strike val="0"/>
      </font>
      <fill>
        <patternFill>
          <bgColor rgb="FFFFFFCC"/>
        </patternFill>
      </fill>
    </dxf>
    <dxf>
      <font>
        <strike val="0"/>
      </font>
      <fill>
        <patternFill>
          <bgColor rgb="FFFFFFCC"/>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bgColor rgb="FFFFFFCC"/>
        </patternFill>
      </fill>
    </dxf>
    <dxf>
      <fill>
        <patternFill>
          <bgColor theme="7"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9</xdr:col>
      <xdr:colOff>624416</xdr:colOff>
      <xdr:row>0</xdr:row>
      <xdr:rowOff>84667</xdr:rowOff>
    </xdr:from>
    <xdr:to>
      <xdr:col>10</xdr:col>
      <xdr:colOff>55502</xdr:colOff>
      <xdr:row>0</xdr:row>
      <xdr:rowOff>239408</xdr:rowOff>
    </xdr:to>
    <xdr:sp macro="" textlink="">
      <xdr:nvSpPr>
        <xdr:cNvPr id="2" name="テキスト ボックス 1">
          <a:extLst>
            <a:ext uri="{FF2B5EF4-FFF2-40B4-BE49-F238E27FC236}">
              <a16:creationId xmlns:a16="http://schemas.microsoft.com/office/drawing/2014/main" id="{38A50492-3ABF-45C2-B80D-804225B90BF1}"/>
            </a:ext>
          </a:extLst>
        </xdr:cNvPr>
        <xdr:cNvSpPr txBox="1"/>
      </xdr:nvSpPr>
      <xdr:spPr>
        <a:xfrm>
          <a:off x="10488083" y="84667"/>
          <a:ext cx="785752" cy="154741"/>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twoCellAnchor>
    <xdr:from>
      <xdr:col>11</xdr:col>
      <xdr:colOff>111126</xdr:colOff>
      <xdr:row>8</xdr:row>
      <xdr:rowOff>232834</xdr:rowOff>
    </xdr:from>
    <xdr:to>
      <xdr:col>14</xdr:col>
      <xdr:colOff>496511</xdr:colOff>
      <xdr:row>12</xdr:row>
      <xdr:rowOff>161193</xdr:rowOff>
    </xdr:to>
    <xdr:sp macro="" textlink="">
      <xdr:nvSpPr>
        <xdr:cNvPr id="3" name="吹き出し: 四角形 2">
          <a:extLst>
            <a:ext uri="{FF2B5EF4-FFF2-40B4-BE49-F238E27FC236}">
              <a16:creationId xmlns:a16="http://schemas.microsoft.com/office/drawing/2014/main" id="{9AC93EF5-A071-4D61-A2E1-757F30D74E5F}"/>
            </a:ext>
          </a:extLst>
        </xdr:cNvPr>
        <xdr:cNvSpPr/>
      </xdr:nvSpPr>
      <xdr:spPr>
        <a:xfrm>
          <a:off x="11557001" y="2502959"/>
          <a:ext cx="2290385" cy="864984"/>
        </a:xfrm>
        <a:prstGeom prst="wedgeRectCallout">
          <a:avLst>
            <a:gd name="adj1" fmla="val -62373"/>
            <a:gd name="adj2" fmla="val 58104"/>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コンソーシアムであれば、コンソーシアム事業者を全部列挙すること。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143025</xdr:colOff>
      <xdr:row>1</xdr:row>
      <xdr:rowOff>83232</xdr:rowOff>
    </xdr:from>
    <xdr:to>
      <xdr:col>15</xdr:col>
      <xdr:colOff>94747</xdr:colOff>
      <xdr:row>1</xdr:row>
      <xdr:rowOff>241419</xdr:rowOff>
    </xdr:to>
    <xdr:sp macro="" textlink="">
      <xdr:nvSpPr>
        <xdr:cNvPr id="23" name="テキスト ボックス 22">
          <a:extLst>
            <a:ext uri="{FF2B5EF4-FFF2-40B4-BE49-F238E27FC236}">
              <a16:creationId xmlns:a16="http://schemas.microsoft.com/office/drawing/2014/main" id="{E8F2EE38-2FA9-4559-8E47-EC9710AD5E3D}"/>
            </a:ext>
          </a:extLst>
        </xdr:cNvPr>
        <xdr:cNvSpPr txBox="1"/>
      </xdr:nvSpPr>
      <xdr:spPr>
        <a:xfrm>
          <a:off x="12554389" y="314141"/>
          <a:ext cx="794540" cy="158187"/>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150677</xdr:colOff>
      <xdr:row>1</xdr:row>
      <xdr:rowOff>96864</xdr:rowOff>
    </xdr:from>
    <xdr:to>
      <xdr:col>2</xdr:col>
      <xdr:colOff>247616</xdr:colOff>
      <xdr:row>1</xdr:row>
      <xdr:rowOff>251605</xdr:rowOff>
    </xdr:to>
    <xdr:sp macro="" textlink="">
      <xdr:nvSpPr>
        <xdr:cNvPr id="13" name="テキスト ボックス 12">
          <a:extLst>
            <a:ext uri="{FF2B5EF4-FFF2-40B4-BE49-F238E27FC236}">
              <a16:creationId xmlns:a16="http://schemas.microsoft.com/office/drawing/2014/main" id="{929C03DF-AB8A-489E-B676-BC26DBE75384}"/>
            </a:ext>
          </a:extLst>
        </xdr:cNvPr>
        <xdr:cNvSpPr txBox="1"/>
      </xdr:nvSpPr>
      <xdr:spPr>
        <a:xfrm>
          <a:off x="312118" y="322881"/>
          <a:ext cx="785752" cy="154741"/>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352128</xdr:colOff>
      <xdr:row>1</xdr:row>
      <xdr:rowOff>55263</xdr:rowOff>
    </xdr:from>
    <xdr:to>
      <xdr:col>13</xdr:col>
      <xdr:colOff>1137880</xdr:colOff>
      <xdr:row>1</xdr:row>
      <xdr:rowOff>210004</xdr:rowOff>
    </xdr:to>
    <xdr:sp macro="" textlink="">
      <xdr:nvSpPr>
        <xdr:cNvPr id="12" name="テキスト ボックス 11">
          <a:extLst>
            <a:ext uri="{FF2B5EF4-FFF2-40B4-BE49-F238E27FC236}">
              <a16:creationId xmlns:a16="http://schemas.microsoft.com/office/drawing/2014/main" id="{56AF5F3D-0B15-F2D4-21A5-21FD25270076}"/>
            </a:ext>
          </a:extLst>
        </xdr:cNvPr>
        <xdr:cNvSpPr txBox="1"/>
      </xdr:nvSpPr>
      <xdr:spPr>
        <a:xfrm>
          <a:off x="15877878" y="150513"/>
          <a:ext cx="785752" cy="154741"/>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620184</xdr:colOff>
      <xdr:row>1</xdr:row>
      <xdr:rowOff>38100</xdr:rowOff>
    </xdr:from>
    <xdr:to>
      <xdr:col>6</xdr:col>
      <xdr:colOff>1405936</xdr:colOff>
      <xdr:row>1</xdr:row>
      <xdr:rowOff>192841</xdr:rowOff>
    </xdr:to>
    <xdr:sp macro="" textlink="">
      <xdr:nvSpPr>
        <xdr:cNvPr id="3" name="テキスト ボックス 2">
          <a:extLst>
            <a:ext uri="{FF2B5EF4-FFF2-40B4-BE49-F238E27FC236}">
              <a16:creationId xmlns:a16="http://schemas.microsoft.com/office/drawing/2014/main" id="{0B12E7B9-6FD6-4086-A5CB-BAD67A8BD451}"/>
            </a:ext>
          </a:extLst>
        </xdr:cNvPr>
        <xdr:cNvSpPr txBox="1"/>
      </xdr:nvSpPr>
      <xdr:spPr>
        <a:xfrm>
          <a:off x="9338734" y="69850"/>
          <a:ext cx="785752" cy="154741"/>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105833</xdr:colOff>
      <xdr:row>30</xdr:row>
      <xdr:rowOff>74082</xdr:rowOff>
    </xdr:from>
    <xdr:to>
      <xdr:col>2</xdr:col>
      <xdr:colOff>476250</xdr:colOff>
      <xdr:row>41</xdr:row>
      <xdr:rowOff>179917</xdr:rowOff>
    </xdr:to>
    <xdr:sp macro="" textlink="">
      <xdr:nvSpPr>
        <xdr:cNvPr id="11" name="正方形/長方形 10">
          <a:extLst>
            <a:ext uri="{FF2B5EF4-FFF2-40B4-BE49-F238E27FC236}">
              <a16:creationId xmlns:a16="http://schemas.microsoft.com/office/drawing/2014/main" id="{42A122DA-7F57-4DD3-8A04-0FDBCF55721F}"/>
            </a:ext>
          </a:extLst>
        </xdr:cNvPr>
        <xdr:cNvSpPr/>
      </xdr:nvSpPr>
      <xdr:spPr>
        <a:xfrm>
          <a:off x="105833" y="12793132"/>
          <a:ext cx="757767" cy="2620435"/>
        </a:xfrm>
        <a:prstGeom prst="rect">
          <a:avLst/>
        </a:prstGeom>
        <a:solidFill>
          <a:schemeClr val="bg1"/>
        </a:solidFill>
        <a:ln w="19050">
          <a:solidFill>
            <a:srgbClr val="FF0000"/>
          </a:solidFill>
          <a:prstDash val="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eaVert" rtlCol="0" anchor="ctr"/>
        <a:lstStyle/>
        <a:p>
          <a:pPr algn="ctr"/>
          <a:r>
            <a:rPr kumimoji="1" lang="ja-JP" altLang="en-US" sz="1000">
              <a:solidFill>
                <a:srgbClr val="FF0000"/>
              </a:solidFill>
              <a:latin typeface="ＭＳ 明朝" panose="02020609040205080304" pitchFamily="17" charset="-128"/>
              <a:ea typeface="ＭＳ 明朝" panose="02020609040205080304" pitchFamily="17" charset="-128"/>
            </a:rPr>
            <a:t>補助対象者（コンソーシアム）</a:t>
          </a:r>
        </a:p>
      </xdr:txBody>
    </xdr:sp>
    <xdr:clientData/>
  </xdr:twoCellAnchor>
  <xdr:twoCellAnchor>
    <xdr:from>
      <xdr:col>1</xdr:col>
      <xdr:colOff>110067</xdr:colOff>
      <xdr:row>47</xdr:row>
      <xdr:rowOff>211666</xdr:rowOff>
    </xdr:from>
    <xdr:to>
      <xdr:col>2</xdr:col>
      <xdr:colOff>486834</xdr:colOff>
      <xdr:row>53</xdr:row>
      <xdr:rowOff>205315</xdr:rowOff>
    </xdr:to>
    <xdr:sp macro="" textlink="">
      <xdr:nvSpPr>
        <xdr:cNvPr id="12" name="正方形/長方形 11">
          <a:extLst>
            <a:ext uri="{FF2B5EF4-FFF2-40B4-BE49-F238E27FC236}">
              <a16:creationId xmlns:a16="http://schemas.microsoft.com/office/drawing/2014/main" id="{9F3273E8-EBDD-45FF-91F8-E460F7312A95}"/>
            </a:ext>
          </a:extLst>
        </xdr:cNvPr>
        <xdr:cNvSpPr/>
      </xdr:nvSpPr>
      <xdr:spPr>
        <a:xfrm>
          <a:off x="110067" y="16816916"/>
          <a:ext cx="764117" cy="1365249"/>
        </a:xfrm>
        <a:prstGeom prst="rect">
          <a:avLst/>
        </a:prstGeom>
        <a:solidFill>
          <a:schemeClr val="bg1"/>
        </a:solidFill>
        <a:ln w="19050">
          <a:solidFill>
            <a:srgbClr val="FF0000"/>
          </a:solidFill>
          <a:prstDash val="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eaVert" rtlCol="0" anchor="ctr"/>
        <a:lstStyle/>
        <a:p>
          <a:pPr algn="ctr"/>
          <a:r>
            <a:rPr kumimoji="1" lang="ja-JP" altLang="en-US" sz="1000">
              <a:solidFill>
                <a:srgbClr val="FF0000"/>
              </a:solidFill>
              <a:latin typeface="ＭＳ 明朝" panose="02020609040205080304" pitchFamily="17" charset="-128"/>
              <a:ea typeface="ＭＳ 明朝" panose="02020609040205080304" pitchFamily="17" charset="-128"/>
            </a:rPr>
            <a:t>補助対象外である者</a:t>
          </a:r>
          <a:endParaRPr kumimoji="1" lang="en-US" altLang="ja-JP" sz="1000">
            <a:solidFill>
              <a:srgbClr val="FF0000"/>
            </a:solidFill>
            <a:latin typeface="ＭＳ 明朝" panose="02020609040205080304" pitchFamily="17" charset="-128"/>
            <a:ea typeface="ＭＳ 明朝" panose="02020609040205080304" pitchFamily="17" charset="-128"/>
          </a:endParaRPr>
        </a:p>
        <a:p>
          <a:pPr algn="ctr"/>
          <a:r>
            <a:rPr kumimoji="1" lang="ja-JP" altLang="en-US" sz="1000">
              <a:solidFill>
                <a:srgbClr val="FF0000"/>
              </a:solidFill>
              <a:latin typeface="ＭＳ 明朝" panose="02020609040205080304" pitchFamily="17" charset="-128"/>
              <a:ea typeface="ＭＳ 明朝" panose="02020609040205080304" pitchFamily="17" charset="-128"/>
            </a:rPr>
            <a:t>（知見を有する外部連携先・自治体等）</a:t>
          </a:r>
        </a:p>
      </xdr:txBody>
    </xdr:sp>
    <xdr:clientData/>
  </xdr:twoCellAnchor>
  <xdr:twoCellAnchor>
    <xdr:from>
      <xdr:col>1</xdr:col>
      <xdr:colOff>31749</xdr:colOff>
      <xdr:row>47</xdr:row>
      <xdr:rowOff>88897</xdr:rowOff>
    </xdr:from>
    <xdr:to>
      <xdr:col>14</xdr:col>
      <xdr:colOff>878417</xdr:colOff>
      <xdr:row>47</xdr:row>
      <xdr:rowOff>116414</xdr:rowOff>
    </xdr:to>
    <xdr:cxnSp macro="">
      <xdr:nvCxnSpPr>
        <xdr:cNvPr id="13" name="直線コネクタ 12">
          <a:extLst>
            <a:ext uri="{FF2B5EF4-FFF2-40B4-BE49-F238E27FC236}">
              <a16:creationId xmlns:a16="http://schemas.microsoft.com/office/drawing/2014/main" id="{1FDA32FC-6A27-4D65-B2D6-49DCB167B88E}"/>
            </a:ext>
          </a:extLst>
        </xdr:cNvPr>
        <xdr:cNvCxnSpPr/>
      </xdr:nvCxnSpPr>
      <xdr:spPr>
        <a:xfrm flipV="1">
          <a:off x="31749" y="16694147"/>
          <a:ext cx="14067368" cy="27517"/>
        </a:xfrm>
        <a:prstGeom prst="line">
          <a:avLst/>
        </a:prstGeom>
        <a:ln w="952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559913</xdr:colOff>
      <xdr:row>31</xdr:row>
      <xdr:rowOff>31750</xdr:rowOff>
    </xdr:from>
    <xdr:to>
      <xdr:col>14</xdr:col>
      <xdr:colOff>846667</xdr:colOff>
      <xdr:row>31</xdr:row>
      <xdr:rowOff>38843</xdr:rowOff>
    </xdr:to>
    <xdr:cxnSp macro="">
      <xdr:nvCxnSpPr>
        <xdr:cNvPr id="23" name="直線矢印コネクタ 22">
          <a:extLst>
            <a:ext uri="{FF2B5EF4-FFF2-40B4-BE49-F238E27FC236}">
              <a16:creationId xmlns:a16="http://schemas.microsoft.com/office/drawing/2014/main" id="{9283D024-50BA-4D09-977F-5D9E3B0D718F}"/>
            </a:ext>
          </a:extLst>
        </xdr:cNvPr>
        <xdr:cNvCxnSpPr/>
      </xdr:nvCxnSpPr>
      <xdr:spPr>
        <a:xfrm flipV="1">
          <a:off x="12783663" y="12979400"/>
          <a:ext cx="1283704" cy="7093"/>
        </a:xfrm>
        <a:prstGeom prst="straightConnector1">
          <a:avLst/>
        </a:prstGeom>
        <a:ln w="19050">
          <a:solidFill>
            <a:srgbClr val="FF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644526</xdr:colOff>
      <xdr:row>29</xdr:row>
      <xdr:rowOff>226482</xdr:rowOff>
    </xdr:from>
    <xdr:ext cx="1082348" cy="259045"/>
    <xdr:sp macro="" textlink="">
      <xdr:nvSpPr>
        <xdr:cNvPr id="24" name="テキスト ボックス 23">
          <a:extLst>
            <a:ext uri="{FF2B5EF4-FFF2-40B4-BE49-F238E27FC236}">
              <a16:creationId xmlns:a16="http://schemas.microsoft.com/office/drawing/2014/main" id="{E3C36F6C-061F-486A-AB97-23DF2DEA4BE6}"/>
            </a:ext>
          </a:extLst>
        </xdr:cNvPr>
        <xdr:cNvSpPr txBox="1"/>
      </xdr:nvSpPr>
      <xdr:spPr>
        <a:xfrm>
          <a:off x="12868276" y="12716932"/>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ＭＳ 明朝" panose="02020609040205080304" pitchFamily="17" charset="-128"/>
              <a:ea typeface="ＭＳ 明朝" panose="02020609040205080304" pitchFamily="17" charset="-128"/>
            </a:rPr>
            <a:t>補助事業の連携</a:t>
          </a:r>
        </a:p>
      </xdr:txBody>
    </xdr:sp>
    <xdr:clientData/>
  </xdr:oneCellAnchor>
  <xdr:twoCellAnchor>
    <xdr:from>
      <xdr:col>13</xdr:col>
      <xdr:colOff>284747</xdr:colOff>
      <xdr:row>32</xdr:row>
      <xdr:rowOff>190500</xdr:rowOff>
    </xdr:from>
    <xdr:to>
      <xdr:col>14</xdr:col>
      <xdr:colOff>878417</xdr:colOff>
      <xdr:row>32</xdr:row>
      <xdr:rowOff>198197</xdr:rowOff>
    </xdr:to>
    <xdr:cxnSp macro="">
      <xdr:nvCxnSpPr>
        <xdr:cNvPr id="25" name="直線矢印コネクタ 24">
          <a:extLst>
            <a:ext uri="{FF2B5EF4-FFF2-40B4-BE49-F238E27FC236}">
              <a16:creationId xmlns:a16="http://schemas.microsoft.com/office/drawing/2014/main" id="{C56F2DE3-032D-434B-9D0E-5F9A34CE3958}"/>
            </a:ext>
          </a:extLst>
        </xdr:cNvPr>
        <xdr:cNvCxnSpPr/>
      </xdr:nvCxnSpPr>
      <xdr:spPr>
        <a:xfrm flipV="1">
          <a:off x="12508497" y="13366750"/>
          <a:ext cx="1590620" cy="7697"/>
        </a:xfrm>
        <a:prstGeom prst="straightConnector1">
          <a:avLst/>
        </a:prstGeom>
        <a:ln w="19050">
          <a:solidFill>
            <a:srgbClr val="FF0000"/>
          </a:solidFill>
          <a:prstDash val="dash"/>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169333</xdr:colOff>
      <xdr:row>31</xdr:row>
      <xdr:rowOff>169921</xdr:rowOff>
    </xdr:from>
    <xdr:ext cx="1851789" cy="259045"/>
    <xdr:sp macro="" textlink="">
      <xdr:nvSpPr>
        <xdr:cNvPr id="26" name="テキスト ボックス 25">
          <a:extLst>
            <a:ext uri="{FF2B5EF4-FFF2-40B4-BE49-F238E27FC236}">
              <a16:creationId xmlns:a16="http://schemas.microsoft.com/office/drawing/2014/main" id="{8760DF59-1D42-4437-9011-8E9B069437F3}"/>
            </a:ext>
          </a:extLst>
        </xdr:cNvPr>
        <xdr:cNvSpPr txBox="1"/>
      </xdr:nvSpPr>
      <xdr:spPr>
        <a:xfrm>
          <a:off x="12393083" y="13117571"/>
          <a:ext cx="18517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ＭＳ 明朝" panose="02020609040205080304" pitchFamily="17" charset="-128"/>
              <a:ea typeface="ＭＳ 明朝" panose="02020609040205080304" pitchFamily="17" charset="-128"/>
            </a:rPr>
            <a:t>補助対象外である者との連携</a:t>
          </a:r>
        </a:p>
      </xdr:txBody>
    </xdr:sp>
    <xdr:clientData/>
  </xdr:oneCellAnchor>
  <xdr:twoCellAnchor>
    <xdr:from>
      <xdr:col>14</xdr:col>
      <xdr:colOff>158750</xdr:colOff>
      <xdr:row>1</xdr:row>
      <xdr:rowOff>95250</xdr:rowOff>
    </xdr:from>
    <xdr:to>
      <xdr:col>14</xdr:col>
      <xdr:colOff>944502</xdr:colOff>
      <xdr:row>2</xdr:row>
      <xdr:rowOff>17158</xdr:rowOff>
    </xdr:to>
    <xdr:sp macro="" textlink="">
      <xdr:nvSpPr>
        <xdr:cNvPr id="42" name="テキスト ボックス 41">
          <a:extLst>
            <a:ext uri="{FF2B5EF4-FFF2-40B4-BE49-F238E27FC236}">
              <a16:creationId xmlns:a16="http://schemas.microsoft.com/office/drawing/2014/main" id="{30F0BD46-58DD-4A5E-A1B1-542EC4C621A4}"/>
            </a:ext>
          </a:extLst>
        </xdr:cNvPr>
        <xdr:cNvSpPr txBox="1"/>
      </xdr:nvSpPr>
      <xdr:spPr>
        <a:xfrm>
          <a:off x="13379450" y="95250"/>
          <a:ext cx="785752" cy="156858"/>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twoCellAnchor>
    <xdr:from>
      <xdr:col>1</xdr:col>
      <xdr:colOff>110066</xdr:colOff>
      <xdr:row>42</xdr:row>
      <xdr:rowOff>52917</xdr:rowOff>
    </xdr:from>
    <xdr:to>
      <xdr:col>2</xdr:col>
      <xdr:colOff>480483</xdr:colOff>
      <xdr:row>47</xdr:row>
      <xdr:rowOff>10584</xdr:rowOff>
    </xdr:to>
    <xdr:sp macro="" textlink="">
      <xdr:nvSpPr>
        <xdr:cNvPr id="55" name="正方形/長方形 54">
          <a:extLst>
            <a:ext uri="{FF2B5EF4-FFF2-40B4-BE49-F238E27FC236}">
              <a16:creationId xmlns:a16="http://schemas.microsoft.com/office/drawing/2014/main" id="{BBBEB19D-792C-48C9-8579-230777089371}"/>
            </a:ext>
          </a:extLst>
        </xdr:cNvPr>
        <xdr:cNvSpPr/>
      </xdr:nvSpPr>
      <xdr:spPr>
        <a:xfrm>
          <a:off x="110066" y="15515167"/>
          <a:ext cx="757767" cy="1100667"/>
        </a:xfrm>
        <a:prstGeom prst="rect">
          <a:avLst/>
        </a:prstGeom>
        <a:solidFill>
          <a:schemeClr val="bg1"/>
        </a:solidFill>
        <a:ln w="19050">
          <a:solidFill>
            <a:srgbClr val="FF0000"/>
          </a:solidFill>
          <a:prstDash val="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eaVert" rtlCol="0" anchor="ctr"/>
        <a:lstStyle/>
        <a:p>
          <a:pPr algn="ctr"/>
          <a:r>
            <a:rPr kumimoji="1" lang="ja-JP" altLang="en-US" sz="1000">
              <a:solidFill>
                <a:srgbClr val="FF0000"/>
              </a:solidFill>
              <a:latin typeface="ＭＳ 明朝" panose="02020609040205080304" pitchFamily="17" charset="-128"/>
              <a:ea typeface="ＭＳ 明朝" panose="02020609040205080304" pitchFamily="17" charset="-128"/>
            </a:rPr>
            <a:t>委託・外注先</a:t>
          </a:r>
        </a:p>
      </xdr:txBody>
    </xdr:sp>
    <xdr:clientData/>
  </xdr:twoCellAnchor>
  <xdr:twoCellAnchor>
    <xdr:from>
      <xdr:col>1</xdr:col>
      <xdr:colOff>31749</xdr:colOff>
      <xdr:row>41</xdr:row>
      <xdr:rowOff>205312</xdr:rowOff>
    </xdr:from>
    <xdr:to>
      <xdr:col>14</xdr:col>
      <xdr:colOff>878417</xdr:colOff>
      <xdr:row>41</xdr:row>
      <xdr:rowOff>232829</xdr:rowOff>
    </xdr:to>
    <xdr:cxnSp macro="">
      <xdr:nvCxnSpPr>
        <xdr:cNvPr id="56" name="直線コネクタ 55">
          <a:extLst>
            <a:ext uri="{FF2B5EF4-FFF2-40B4-BE49-F238E27FC236}">
              <a16:creationId xmlns:a16="http://schemas.microsoft.com/office/drawing/2014/main" id="{56281177-B977-4D23-AFDE-5CCE9B7F66B9}"/>
            </a:ext>
          </a:extLst>
        </xdr:cNvPr>
        <xdr:cNvCxnSpPr/>
      </xdr:nvCxnSpPr>
      <xdr:spPr>
        <a:xfrm flipV="1">
          <a:off x="31749" y="15438962"/>
          <a:ext cx="14067368" cy="21167"/>
        </a:xfrm>
        <a:prstGeom prst="line">
          <a:avLst/>
        </a:prstGeom>
        <a:ln w="952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meti.go.jp/information_2/downloadfiles/2022_hojo_manual02.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DF87E-A3CC-4071-A00A-2F4B0805034F}">
  <sheetPr codeName="Sheet1">
    <pageSetUpPr fitToPage="1"/>
  </sheetPr>
  <dimension ref="A1:J27"/>
  <sheetViews>
    <sheetView showGridLines="0" tabSelected="1" view="pageBreakPreview" zoomScale="60" zoomScaleNormal="63" workbookViewId="0">
      <selection activeCell="C2" sqref="C2"/>
    </sheetView>
  </sheetViews>
  <sheetFormatPr defaultColWidth="8.1640625" defaultRowHeight="22.5" x14ac:dyDescent="0.55000000000000004"/>
  <cols>
    <col min="1" max="1" width="2.08203125" style="68" customWidth="1"/>
    <col min="2" max="2" width="12.58203125" style="68" customWidth="1"/>
    <col min="3" max="4" width="13.5" style="68" customWidth="1"/>
    <col min="5" max="5" width="34.08203125" style="68" customWidth="1"/>
    <col min="6" max="6" width="14.58203125" style="68" customWidth="1"/>
    <col min="7" max="7" width="6.08203125" style="68" customWidth="1"/>
    <col min="8" max="8" width="13.83203125" style="68" bestFit="1" customWidth="1"/>
    <col min="9" max="9" width="19.08203125" style="68" customWidth="1"/>
    <col min="10" max="10" width="17.83203125" style="68" customWidth="1"/>
    <col min="11" max="11" width="2.5" style="68" customWidth="1"/>
    <col min="12" max="16384" width="8.1640625" style="68"/>
  </cols>
  <sheetData>
    <row r="1" spans="1:10" ht="20.25" customHeight="1" x14ac:dyDescent="0.55000000000000004">
      <c r="A1" s="68" t="s">
        <v>0</v>
      </c>
    </row>
    <row r="2" spans="1:10" ht="18.75" customHeight="1" x14ac:dyDescent="0.55000000000000004"/>
    <row r="3" spans="1:10" ht="39.75" customHeight="1" x14ac:dyDescent="0.55000000000000004">
      <c r="A3" s="194"/>
      <c r="B3" s="195" t="s">
        <v>1</v>
      </c>
      <c r="C3" s="195"/>
      <c r="D3" s="195"/>
      <c r="E3" s="195"/>
      <c r="F3" s="195"/>
      <c r="G3" s="195"/>
      <c r="H3" s="195"/>
      <c r="I3" s="195"/>
      <c r="J3" s="195"/>
    </row>
    <row r="4" spans="1:10" ht="24.75" customHeight="1" x14ac:dyDescent="0.55000000000000004">
      <c r="A4" s="194"/>
      <c r="B4" s="195"/>
      <c r="C4" s="195"/>
      <c r="D4" s="195"/>
      <c r="E4" s="195"/>
      <c r="F4" s="195"/>
      <c r="G4" s="195"/>
      <c r="H4" s="195"/>
      <c r="I4" s="195"/>
      <c r="J4" s="195"/>
    </row>
    <row r="5" spans="1:10" ht="18.75" customHeight="1" x14ac:dyDescent="0.55000000000000004">
      <c r="A5" s="194"/>
      <c r="B5" s="195"/>
      <c r="C5" s="195"/>
      <c r="D5" s="195"/>
      <c r="E5" s="195"/>
      <c r="F5" s="195"/>
      <c r="G5" s="195"/>
      <c r="H5" s="195"/>
      <c r="I5" s="195"/>
      <c r="J5" s="195"/>
    </row>
    <row r="6" spans="1:10" ht="18.75" customHeight="1" x14ac:dyDescent="0.55000000000000004">
      <c r="A6" s="194"/>
      <c r="B6" s="195"/>
      <c r="C6" s="195"/>
      <c r="D6" s="195"/>
      <c r="E6" s="195"/>
      <c r="F6" s="195"/>
      <c r="G6" s="195"/>
      <c r="H6" s="195"/>
      <c r="I6" s="195"/>
      <c r="J6" s="195"/>
    </row>
    <row r="7" spans="1:10" ht="18.75" customHeight="1" x14ac:dyDescent="0.55000000000000004">
      <c r="A7" s="164"/>
      <c r="B7" s="165"/>
      <c r="C7" s="165"/>
      <c r="D7" s="165"/>
      <c r="E7" s="165"/>
      <c r="F7" s="165"/>
      <c r="G7" s="165"/>
      <c r="H7" s="165"/>
      <c r="I7" s="165"/>
      <c r="J7" s="166"/>
    </row>
    <row r="8" spans="1:10" ht="18.75" customHeight="1" x14ac:dyDescent="0.55000000000000004">
      <c r="A8" s="167"/>
      <c r="C8" s="168"/>
      <c r="D8" s="169"/>
      <c r="E8" s="169"/>
      <c r="F8" s="168"/>
      <c r="G8" s="168"/>
      <c r="H8" s="168"/>
      <c r="I8" s="168"/>
      <c r="J8" s="168"/>
    </row>
    <row r="9" spans="1:10" ht="18.75" customHeight="1" x14ac:dyDescent="0.55000000000000004">
      <c r="A9" s="167" t="s">
        <v>2</v>
      </c>
      <c r="D9" s="169"/>
      <c r="E9" s="169"/>
      <c r="F9" s="168"/>
    </row>
    <row r="10" spans="1:10" ht="18.75" customHeight="1" x14ac:dyDescent="0.55000000000000004">
      <c r="A10" s="167"/>
      <c r="D10" s="169"/>
      <c r="E10" s="169"/>
      <c r="F10" s="168"/>
    </row>
    <row r="11" spans="1:10" ht="18.75" customHeight="1" x14ac:dyDescent="0.55000000000000004">
      <c r="A11" s="167"/>
      <c r="D11" s="169"/>
      <c r="E11" s="169"/>
      <c r="F11" s="170" t="s">
        <v>3</v>
      </c>
      <c r="G11" s="28" t="s">
        <v>1018</v>
      </c>
      <c r="H11" s="171"/>
      <c r="I11" s="171"/>
    </row>
    <row r="12" spans="1:10" ht="18.649999999999999" customHeight="1" x14ac:dyDescent="0.55000000000000004">
      <c r="A12" s="167"/>
      <c r="D12" s="169"/>
      <c r="E12" s="169"/>
      <c r="F12" s="168"/>
      <c r="G12" s="172"/>
      <c r="H12" s="172"/>
      <c r="I12" s="172"/>
    </row>
    <row r="13" spans="1:10" ht="18.75" customHeight="1" x14ac:dyDescent="0.55000000000000004">
      <c r="A13" s="167"/>
      <c r="D13" s="169"/>
      <c r="E13" s="169"/>
      <c r="F13" s="168"/>
      <c r="G13" s="172"/>
      <c r="H13" s="172"/>
      <c r="I13" s="172"/>
    </row>
    <row r="14" spans="1:10" ht="72" customHeight="1" x14ac:dyDescent="0.55000000000000004">
      <c r="D14" s="169"/>
      <c r="E14" s="169"/>
      <c r="F14" s="173" t="s">
        <v>4</v>
      </c>
      <c r="G14" s="196"/>
      <c r="H14" s="196"/>
      <c r="I14" s="196"/>
      <c r="J14" s="196"/>
    </row>
    <row r="16" spans="1:10" ht="23" thickBot="1" x14ac:dyDescent="0.6">
      <c r="B16" s="68" t="s">
        <v>5</v>
      </c>
    </row>
    <row r="17" spans="2:10" ht="45.65" customHeight="1" thickBot="1" x14ac:dyDescent="0.6">
      <c r="B17" s="174" t="s">
        <v>6</v>
      </c>
      <c r="C17" s="197" t="s">
        <v>7</v>
      </c>
      <c r="D17" s="198"/>
      <c r="E17" s="197" t="s">
        <v>8</v>
      </c>
      <c r="F17" s="199"/>
      <c r="G17" s="198"/>
      <c r="H17" s="175" t="s">
        <v>9</v>
      </c>
      <c r="I17" s="176" t="s">
        <v>10</v>
      </c>
      <c r="J17" s="175" t="s">
        <v>11</v>
      </c>
    </row>
    <row r="18" spans="2:10" ht="55" customHeight="1" thickBot="1" x14ac:dyDescent="0.6">
      <c r="B18" s="98"/>
      <c r="C18" s="184" t="s">
        <v>12</v>
      </c>
      <c r="D18" s="184"/>
      <c r="E18" s="188" t="s">
        <v>1</v>
      </c>
      <c r="F18" s="186"/>
      <c r="G18" s="187"/>
      <c r="H18" s="177" t="s">
        <v>13</v>
      </c>
      <c r="I18" s="177" t="s">
        <v>14</v>
      </c>
      <c r="J18" s="177" t="s">
        <v>15</v>
      </c>
    </row>
    <row r="19" spans="2:10" ht="55" customHeight="1" thickBot="1" x14ac:dyDescent="0.6">
      <c r="B19" s="98"/>
      <c r="C19" s="184" t="s">
        <v>16</v>
      </c>
      <c r="D19" s="184"/>
      <c r="E19" s="185" t="s">
        <v>17</v>
      </c>
      <c r="F19" s="186"/>
      <c r="G19" s="187"/>
      <c r="H19" s="177" t="s">
        <v>13</v>
      </c>
      <c r="I19" s="177" t="s">
        <v>14</v>
      </c>
      <c r="J19" s="177" t="s">
        <v>15</v>
      </c>
    </row>
    <row r="20" spans="2:10" ht="55" customHeight="1" thickBot="1" x14ac:dyDescent="0.6">
      <c r="B20" s="98"/>
      <c r="C20" s="184" t="s">
        <v>18</v>
      </c>
      <c r="D20" s="184"/>
      <c r="E20" s="188" t="s">
        <v>19</v>
      </c>
      <c r="F20" s="186"/>
      <c r="G20" s="187"/>
      <c r="H20" s="178" t="s">
        <v>20</v>
      </c>
      <c r="I20" s="177" t="s">
        <v>14</v>
      </c>
      <c r="J20" s="177" t="s">
        <v>15</v>
      </c>
    </row>
    <row r="21" spans="2:10" ht="55" customHeight="1" thickBot="1" x14ac:dyDescent="0.6">
      <c r="B21" s="98"/>
      <c r="C21" s="184" t="s">
        <v>21</v>
      </c>
      <c r="D21" s="184"/>
      <c r="E21" s="188" t="s">
        <v>22</v>
      </c>
      <c r="F21" s="186"/>
      <c r="G21" s="187"/>
      <c r="H21" s="177" t="s">
        <v>13</v>
      </c>
      <c r="I21" s="177" t="s">
        <v>14</v>
      </c>
      <c r="J21" s="177" t="s">
        <v>15</v>
      </c>
    </row>
    <row r="22" spans="2:10" ht="55" customHeight="1" thickBot="1" x14ac:dyDescent="0.6">
      <c r="B22" s="98"/>
      <c r="C22" s="184" t="s">
        <v>23</v>
      </c>
      <c r="D22" s="184"/>
      <c r="E22" s="188" t="s">
        <v>24</v>
      </c>
      <c r="F22" s="186"/>
      <c r="G22" s="187"/>
      <c r="H22" s="177" t="s">
        <v>13</v>
      </c>
      <c r="I22" s="177" t="s">
        <v>14</v>
      </c>
      <c r="J22" s="177" t="s">
        <v>15</v>
      </c>
    </row>
    <row r="23" spans="2:10" ht="55" customHeight="1" thickBot="1" x14ac:dyDescent="0.6">
      <c r="B23" s="98"/>
      <c r="C23" s="184" t="s">
        <v>25</v>
      </c>
      <c r="D23" s="184"/>
      <c r="E23" s="188" t="s">
        <v>26</v>
      </c>
      <c r="F23" s="186"/>
      <c r="G23" s="187"/>
      <c r="H23" s="177" t="s">
        <v>13</v>
      </c>
      <c r="I23" s="177" t="s">
        <v>14</v>
      </c>
      <c r="J23" s="177" t="s">
        <v>15</v>
      </c>
    </row>
    <row r="24" spans="2:10" ht="55" customHeight="1" thickBot="1" x14ac:dyDescent="0.6">
      <c r="B24" s="98"/>
      <c r="C24" s="184" t="s">
        <v>27</v>
      </c>
      <c r="D24" s="184"/>
      <c r="E24" s="189" t="s">
        <v>28</v>
      </c>
      <c r="F24" s="190"/>
      <c r="G24" s="191"/>
      <c r="H24" s="177" t="s">
        <v>13</v>
      </c>
      <c r="I24" s="177" t="s">
        <v>14</v>
      </c>
      <c r="J24" s="177" t="s">
        <v>29</v>
      </c>
    </row>
    <row r="25" spans="2:10" ht="55" customHeight="1" thickBot="1" x14ac:dyDescent="0.6">
      <c r="B25" s="98"/>
      <c r="C25" s="192" t="s">
        <v>30</v>
      </c>
      <c r="D25" s="193"/>
      <c r="E25" s="185" t="s">
        <v>31</v>
      </c>
      <c r="F25" s="186"/>
      <c r="G25" s="187"/>
      <c r="H25" s="177" t="s">
        <v>13</v>
      </c>
      <c r="I25" s="179" t="s">
        <v>32</v>
      </c>
      <c r="J25" s="177" t="s">
        <v>29</v>
      </c>
    </row>
    <row r="26" spans="2:10" ht="55" customHeight="1" thickBot="1" x14ac:dyDescent="0.6">
      <c r="B26" s="98"/>
      <c r="C26" s="192" t="s">
        <v>33</v>
      </c>
      <c r="D26" s="193"/>
      <c r="E26" s="185" t="s">
        <v>34</v>
      </c>
      <c r="F26" s="186"/>
      <c r="G26" s="187"/>
      <c r="H26" s="178" t="s">
        <v>35</v>
      </c>
      <c r="I26" s="180" t="s">
        <v>36</v>
      </c>
      <c r="J26" s="180" t="s">
        <v>36</v>
      </c>
    </row>
    <row r="27" spans="2:10" x14ac:dyDescent="0.55000000000000004">
      <c r="F27" s="181"/>
    </row>
  </sheetData>
  <sheetProtection algorithmName="SHA-512" hashValue="PW/h+y99CbA3QkgFApoFy5WDGWekWmjpBTdZFqZkSLr2hyLVL3LuOVck71uWJeSO6uestH1V5EHELvCqsIgGNw==" saltValue="Kh32E4aAmt1nKfKC0/aBFw==" spinCount="100000" sheet="1" objects="1" scenarios="1"/>
  <mergeCells count="23">
    <mergeCell ref="C18:D18"/>
    <mergeCell ref="E18:G18"/>
    <mergeCell ref="A3:A6"/>
    <mergeCell ref="B3:J6"/>
    <mergeCell ref="G14:J14"/>
    <mergeCell ref="C17:D17"/>
    <mergeCell ref="E17:G17"/>
    <mergeCell ref="C19:D19"/>
    <mergeCell ref="E19:G19"/>
    <mergeCell ref="E26:G26"/>
    <mergeCell ref="C20:D20"/>
    <mergeCell ref="E20:G20"/>
    <mergeCell ref="C21:D21"/>
    <mergeCell ref="E21:G21"/>
    <mergeCell ref="C22:D22"/>
    <mergeCell ref="E22:G22"/>
    <mergeCell ref="C23:D23"/>
    <mergeCell ref="E23:G23"/>
    <mergeCell ref="C24:D24"/>
    <mergeCell ref="E24:G24"/>
    <mergeCell ref="C26:D26"/>
    <mergeCell ref="C25:D25"/>
    <mergeCell ref="E25:G25"/>
  </mergeCells>
  <phoneticPr fontId="1"/>
  <conditionalFormatting sqref="B18:B26">
    <cfRule type="expression" dxfId="81" priority="1">
      <formula>ISBLANK(B18)</formula>
    </cfRule>
  </conditionalFormatting>
  <dataValidations count="1">
    <dataValidation type="list" allowBlank="1" showInputMessage="1" showErrorMessage="1" sqref="B18:B26" xr:uid="{829C02A6-5732-49AC-BB2D-64F0BDAEF4B3}">
      <formula1>"✓"</formula1>
    </dataValidation>
  </dataValidations>
  <pageMargins left="0.78740157480314965" right="0.39370078740157483" top="0.55118110236220474" bottom="0.35433070866141736" header="0.31496062992125984" footer="0.31496062992125984"/>
  <pageSetup paperSize="9" scale="55"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55291-50A9-4F68-88D4-78A6E4C50ADD}">
  <sheetPr codeName="Sheet10"/>
  <dimension ref="B2:B18"/>
  <sheetViews>
    <sheetView topLeftCell="B1" workbookViewId="0">
      <selection activeCell="B18" sqref="B18"/>
    </sheetView>
  </sheetViews>
  <sheetFormatPr defaultColWidth="9" defaultRowHeight="18" x14ac:dyDescent="0.55000000000000004"/>
  <cols>
    <col min="1" max="1" width="2.6640625" style="1" customWidth="1"/>
    <col min="2" max="2" width="247.08203125" style="1" bestFit="1" customWidth="1"/>
    <col min="3" max="3" width="5" style="1" customWidth="1"/>
    <col min="4" max="81" width="38.33203125" style="1" customWidth="1"/>
    <col min="82" max="16384" width="9" style="1"/>
  </cols>
  <sheetData>
    <row r="2" spans="2:2" x14ac:dyDescent="0.55000000000000004">
      <c r="B2" s="5" t="s">
        <v>999</v>
      </c>
    </row>
    <row r="3" spans="2:2" x14ac:dyDescent="0.55000000000000004">
      <c r="B3" s="3" t="s">
        <v>1000</v>
      </c>
    </row>
    <row r="4" spans="2:2" x14ac:dyDescent="0.55000000000000004">
      <c r="B4" s="3" t="s">
        <v>93</v>
      </c>
    </row>
    <row r="5" spans="2:2" x14ac:dyDescent="0.55000000000000004">
      <c r="B5" s="3" t="s">
        <v>1001</v>
      </c>
    </row>
    <row r="6" spans="2:2" x14ac:dyDescent="0.55000000000000004">
      <c r="B6" s="3" t="s">
        <v>1002</v>
      </c>
    </row>
    <row r="7" spans="2:2" x14ac:dyDescent="0.55000000000000004">
      <c r="B7" s="3" t="s">
        <v>1003</v>
      </c>
    </row>
    <row r="8" spans="2:2" x14ac:dyDescent="0.55000000000000004">
      <c r="B8" s="3" t="s">
        <v>1004</v>
      </c>
    </row>
    <row r="9" spans="2:2" x14ac:dyDescent="0.55000000000000004">
      <c r="B9" s="3" t="s">
        <v>1005</v>
      </c>
    </row>
    <row r="10" spans="2:2" x14ac:dyDescent="0.55000000000000004">
      <c r="B10" s="3" t="s">
        <v>1006</v>
      </c>
    </row>
    <row r="11" spans="2:2" x14ac:dyDescent="0.55000000000000004">
      <c r="B11" s="3" t="s">
        <v>1007</v>
      </c>
    </row>
    <row r="12" spans="2:2" x14ac:dyDescent="0.55000000000000004">
      <c r="B12" s="3" t="s">
        <v>1008</v>
      </c>
    </row>
    <row r="13" spans="2:2" x14ac:dyDescent="0.55000000000000004">
      <c r="B13" s="3" t="s">
        <v>1009</v>
      </c>
    </row>
    <row r="14" spans="2:2" x14ac:dyDescent="0.55000000000000004">
      <c r="B14" s="3" t="s">
        <v>1010</v>
      </c>
    </row>
    <row r="15" spans="2:2" x14ac:dyDescent="0.55000000000000004">
      <c r="B15" s="3" t="s">
        <v>1011</v>
      </c>
    </row>
    <row r="16" spans="2:2" x14ac:dyDescent="0.55000000000000004">
      <c r="B16" s="1" t="s">
        <v>1012</v>
      </c>
    </row>
    <row r="17" spans="2:2" x14ac:dyDescent="0.55000000000000004">
      <c r="B17" s="1" t="s">
        <v>1013</v>
      </c>
    </row>
    <row r="18" spans="2:2" x14ac:dyDescent="0.55000000000000004">
      <c r="B18" s="1" t="s">
        <v>1027</v>
      </c>
    </row>
  </sheetData>
  <sheetProtection algorithmName="SHA-512" hashValue="0rNRaf2O4tot2L6blMaQdELz2M4OM1kpiENlNs9Q26azJjHYHCOuTvSLKqAskWE/REHb6j31tbUBu6I/ydkE4g==" saltValue="xd/v3pQiEYSi3Tchvy07zw==" spinCount="100000" sheet="1"/>
  <phoneticPr fontId="1"/>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16003-FD0A-4649-9148-EF41803FE9CA}">
  <sheetPr codeName="Sheet2"/>
  <dimension ref="A1:W100"/>
  <sheetViews>
    <sheetView showGridLines="0" view="pageBreakPreview" zoomScale="50" zoomScaleNormal="40" zoomScaleSheetLayoutView="50" workbookViewId="0">
      <selection activeCell="E10" sqref="E10:G10"/>
    </sheetView>
  </sheetViews>
  <sheetFormatPr defaultColWidth="9" defaultRowHeight="18" x14ac:dyDescent="0.55000000000000004"/>
  <cols>
    <col min="1" max="1" width="0.33203125" style="1" customWidth="1"/>
    <col min="2" max="2" width="9" style="1"/>
    <col min="3" max="3" width="30.08203125" style="32" customWidth="1"/>
    <col min="4" max="15" width="11" style="1" customWidth="1"/>
    <col min="16" max="16" width="2.08203125" style="1" customWidth="1"/>
    <col min="17" max="17" width="5.6640625" style="91" customWidth="1"/>
    <col min="18" max="22" width="19" style="104" customWidth="1"/>
    <col min="23" max="23" width="19" style="91" customWidth="1"/>
    <col min="24" max="16384" width="9" style="1"/>
  </cols>
  <sheetData>
    <row r="1" spans="1:23" ht="3.65" customHeight="1" x14ac:dyDescent="0.55000000000000004"/>
    <row r="2" spans="1:23" ht="29" x14ac:dyDescent="0.55000000000000004">
      <c r="A2" s="76"/>
      <c r="B2" s="262" t="s">
        <v>37</v>
      </c>
      <c r="C2" s="262"/>
      <c r="D2" s="262"/>
      <c r="E2" s="262"/>
      <c r="F2" s="262"/>
      <c r="G2" s="262"/>
      <c r="H2" s="262"/>
      <c r="I2" s="262"/>
      <c r="J2" s="262"/>
      <c r="K2" s="262"/>
      <c r="L2" s="262"/>
      <c r="M2" s="262"/>
      <c r="N2" s="262"/>
      <c r="O2" s="262"/>
      <c r="P2" s="76"/>
      <c r="Q2" s="92"/>
      <c r="R2" s="105"/>
      <c r="S2" s="105"/>
      <c r="T2" s="105"/>
      <c r="U2" s="105"/>
      <c r="V2" s="105"/>
    </row>
    <row r="3" spans="1:23" ht="20" x14ac:dyDescent="0.55000000000000004">
      <c r="A3" s="78"/>
      <c r="B3" s="79"/>
      <c r="C3" s="79"/>
      <c r="D3" s="78"/>
      <c r="E3" s="78"/>
      <c r="F3" s="78"/>
      <c r="G3" s="78"/>
      <c r="H3" s="78"/>
      <c r="I3" s="78"/>
      <c r="J3" s="78"/>
      <c r="K3" s="78"/>
      <c r="L3" s="78"/>
      <c r="M3" s="78"/>
      <c r="N3" s="78"/>
      <c r="O3" s="78"/>
      <c r="P3" s="78"/>
      <c r="Q3" s="93"/>
      <c r="R3" s="106"/>
      <c r="S3" s="106"/>
      <c r="T3" s="106"/>
      <c r="U3" s="106"/>
      <c r="V3" s="106"/>
    </row>
    <row r="4" spans="1:23" ht="34.5" customHeight="1" x14ac:dyDescent="0.55000000000000004">
      <c r="A4" s="78"/>
      <c r="B4" s="279" t="s">
        <v>38</v>
      </c>
      <c r="C4" s="74" t="s">
        <v>39</v>
      </c>
      <c r="D4" s="270"/>
      <c r="E4" s="270"/>
      <c r="F4" s="270"/>
      <c r="G4" s="270"/>
      <c r="H4" s="270"/>
      <c r="I4" s="270"/>
      <c r="J4" s="212" t="s">
        <v>40</v>
      </c>
      <c r="K4" s="263"/>
      <c r="L4" s="264"/>
      <c r="M4" s="265"/>
      <c r="N4" s="265"/>
      <c r="O4" s="266"/>
      <c r="P4" s="78"/>
      <c r="Q4" s="94"/>
      <c r="R4" s="107"/>
      <c r="S4" s="107"/>
      <c r="T4" s="107"/>
      <c r="U4" s="107"/>
      <c r="V4" s="107"/>
    </row>
    <row r="5" spans="1:23" ht="34.5" customHeight="1" x14ac:dyDescent="0.55000000000000004">
      <c r="A5" s="78"/>
      <c r="B5" s="280"/>
      <c r="C5" s="74" t="s">
        <v>41</v>
      </c>
      <c r="D5" s="206"/>
      <c r="E5" s="207"/>
      <c r="F5" s="207"/>
      <c r="G5" s="207"/>
      <c r="H5" s="207"/>
      <c r="I5" s="207"/>
      <c r="J5" s="207"/>
      <c r="K5" s="207"/>
      <c r="L5" s="207"/>
      <c r="M5" s="207"/>
      <c r="N5" s="207"/>
      <c r="O5" s="208"/>
      <c r="P5" s="78"/>
      <c r="Q5" s="60"/>
      <c r="R5" s="108"/>
      <c r="S5" s="108"/>
      <c r="T5" s="108"/>
      <c r="U5" s="108"/>
      <c r="V5" s="108"/>
    </row>
    <row r="6" spans="1:23" ht="34.5" customHeight="1" x14ac:dyDescent="0.55000000000000004">
      <c r="A6" s="78"/>
      <c r="B6" s="280"/>
      <c r="C6" s="74" t="s">
        <v>42</v>
      </c>
      <c r="D6" s="118"/>
      <c r="E6" s="83" t="s">
        <v>43</v>
      </c>
      <c r="F6" s="212" t="s">
        <v>44</v>
      </c>
      <c r="G6" s="263"/>
      <c r="H6" s="263"/>
      <c r="I6" s="263"/>
      <c r="J6" s="213"/>
      <c r="K6" s="292"/>
      <c r="L6" s="293"/>
      <c r="M6" s="83" t="s">
        <v>45</v>
      </c>
      <c r="N6" s="118"/>
      <c r="O6" s="83" t="s">
        <v>43</v>
      </c>
      <c r="P6" s="78"/>
      <c r="Q6" s="95"/>
      <c r="R6" s="109"/>
      <c r="S6" s="109"/>
      <c r="T6" s="109"/>
      <c r="U6" s="109"/>
      <c r="V6" s="109"/>
    </row>
    <row r="7" spans="1:23" ht="34.5" customHeight="1" x14ac:dyDescent="0.55000000000000004">
      <c r="A7" s="78"/>
      <c r="B7" s="280"/>
      <c r="C7" s="74" t="s">
        <v>46</v>
      </c>
      <c r="D7" s="209"/>
      <c r="E7" s="210"/>
      <c r="F7" s="210"/>
      <c r="G7" s="210"/>
      <c r="H7" s="211"/>
      <c r="I7" s="212" t="s">
        <v>47</v>
      </c>
      <c r="J7" s="213"/>
      <c r="K7" s="209"/>
      <c r="L7" s="210"/>
      <c r="M7" s="210"/>
      <c r="N7" s="210"/>
      <c r="O7" s="211"/>
      <c r="P7" s="78"/>
      <c r="Q7" s="60"/>
      <c r="R7" s="108"/>
      <c r="S7" s="108"/>
      <c r="T7" s="108"/>
      <c r="U7" s="108"/>
      <c r="V7" s="108" t="s">
        <v>48</v>
      </c>
    </row>
    <row r="8" spans="1:23" ht="34.5" customHeight="1" x14ac:dyDescent="0.55000000000000004">
      <c r="A8" s="78"/>
      <c r="B8" s="280"/>
      <c r="C8" s="85" t="s">
        <v>49</v>
      </c>
      <c r="D8" s="86" t="str">
        <f>IF($V$10=1,"■","")</f>
        <v/>
      </c>
      <c r="E8" s="271" t="s">
        <v>50</v>
      </c>
      <c r="F8" s="271"/>
      <c r="G8" s="271"/>
      <c r="H8" s="271"/>
      <c r="I8" s="271"/>
      <c r="J8" s="86" t="str">
        <f>IF($V$10=0,"■","")</f>
        <v/>
      </c>
      <c r="K8" s="271" t="s">
        <v>51</v>
      </c>
      <c r="L8" s="271"/>
      <c r="M8" s="271"/>
      <c r="N8" s="271"/>
      <c r="O8" s="272"/>
      <c r="P8" s="78"/>
      <c r="Q8" s="59"/>
      <c r="R8" s="109"/>
      <c r="S8" s="110"/>
      <c r="T8" s="110"/>
      <c r="U8" s="110"/>
      <c r="V8" s="111" t="s">
        <v>53</v>
      </c>
    </row>
    <row r="9" spans="1:23" s="78" customFormat="1" ht="34.5" customHeight="1" x14ac:dyDescent="0.55000000000000004">
      <c r="B9" s="280"/>
      <c r="C9" s="85" t="s">
        <v>54</v>
      </c>
      <c r="D9" s="273" t="s">
        <v>55</v>
      </c>
      <c r="E9" s="274"/>
      <c r="F9" s="274"/>
      <c r="G9" s="275"/>
      <c r="H9" s="276"/>
      <c r="I9" s="83" t="s">
        <v>56</v>
      </c>
      <c r="J9" s="273" t="s">
        <v>57</v>
      </c>
      <c r="K9" s="274"/>
      <c r="L9" s="274"/>
      <c r="M9" s="277"/>
      <c r="N9" s="278"/>
      <c r="O9" s="83" t="s">
        <v>58</v>
      </c>
      <c r="Q9" s="95"/>
      <c r="R9" s="112" t="s">
        <v>59</v>
      </c>
      <c r="S9" s="109" t="s">
        <v>60</v>
      </c>
      <c r="T9" s="109" t="s">
        <v>61</v>
      </c>
      <c r="U9" s="109" t="s">
        <v>62</v>
      </c>
      <c r="V9" s="109" t="s">
        <v>63</v>
      </c>
      <c r="W9" s="93"/>
    </row>
    <row r="10" spans="1:23" ht="34.5" customHeight="1" x14ac:dyDescent="0.55000000000000004">
      <c r="A10" s="78"/>
      <c r="B10" s="280"/>
      <c r="C10" s="74" t="s">
        <v>64</v>
      </c>
      <c r="D10" s="88" t="s">
        <v>59</v>
      </c>
      <c r="E10" s="209"/>
      <c r="F10" s="210"/>
      <c r="G10" s="210"/>
      <c r="H10" s="83" t="s">
        <v>60</v>
      </c>
      <c r="I10" s="209"/>
      <c r="J10" s="210"/>
      <c r="K10" s="210"/>
      <c r="L10" s="80" t="s">
        <v>61</v>
      </c>
      <c r="M10" s="270"/>
      <c r="N10" s="270"/>
      <c r="O10" s="270"/>
      <c r="P10" s="78"/>
      <c r="Q10" s="60"/>
      <c r="R10" s="108">
        <f>E$10</f>
        <v>0</v>
      </c>
      <c r="S10" s="113" t="str" cm="1">
        <f t="array" ref="S10">_xlfn.UNIQUE(_xlfn._xlws.FILTER('【参考】業種（日本産業分類）'!$C$3:$C$538,('【参考】業種（日本産業分類）'!$B$3:$B$538=R$10),""))</f>
        <v/>
      </c>
      <c r="T10" s="113" t="str" cm="1">
        <f t="array" ref="T10">_xlfn.UNIQUE(_xlfn._xlws.FILTER('【参考】業種（日本産業分類）'!$D$3:$D$538,('【参考】業種（日本産業分類）'!$B$3:$B$538=R$10)*('【参考】業種（日本産業分類）'!$C$3:$C$538=I$10),""))</f>
        <v/>
      </c>
      <c r="U10" s="113" t="e">
        <f>INDEX('【参考】業種（日本産業分類）'!$A:$E,MATCH(M$10,'【参考】業種（日本産業分類）'!$D:$D,0),MATCH(U$9,'【参考】業種（日本産業分類）'!$2:$2,0))</f>
        <v>#N/A</v>
      </c>
      <c r="V10" s="113" t="str">
        <f>IFERROR(
IF(AND(G$9&lt;&gt;"",M$9&lt;&gt;"")=TRUE,
IF(AND(U$10=1,OR(G$9&lt;=300000000,M$9&lt;=300)=TRUE)=TRUE,0,
IF(AND(U$10=2,OR(G$9&lt;=100000000,M$9&lt;=100)=TRUE)=TRUE,0,
IF(AND(U$10=3,OR(G$9&lt;=50000000,M$9&lt;=100)=TRUE)=TRUE,0,
IF(AND(U$10=4,OR(G$9&lt;=50000000,M$9&lt;=50)=TRUE)=TRUE,0,
IF(AND(U$10="5A",OR(G$9&lt;=300000000,M$9&lt;=900)=TRUE)=TRUE,0,
IF(AND(U$10="5B",OR(G$9&lt;=300000000,M$9&lt;=300)=TRUE)=TRUE,0,
IF(AND(U$10="5C",OR(G$9&lt;=50000000,M$9&lt;=200)=TRUE)=TRUE,0,
IF(OR(U$10=6,U$10=7,U$10=8)=TRUE,0,1)))))))),""),"")</f>
        <v/>
      </c>
    </row>
    <row r="11" spans="1:23" ht="34.5" customHeight="1" x14ac:dyDescent="0.55000000000000004">
      <c r="A11" s="78"/>
      <c r="B11" s="280"/>
      <c r="C11" s="74" t="s">
        <v>67</v>
      </c>
      <c r="D11" s="267"/>
      <c r="E11" s="268"/>
      <c r="F11" s="268"/>
      <c r="G11" s="268"/>
      <c r="H11" s="268"/>
      <c r="I11" s="268"/>
      <c r="J11" s="268"/>
      <c r="K11" s="268"/>
      <c r="L11" s="268"/>
      <c r="M11" s="268"/>
      <c r="N11" s="268"/>
      <c r="O11" s="269"/>
      <c r="P11" s="78"/>
      <c r="Q11" s="93"/>
      <c r="R11" s="106"/>
      <c r="S11" s="106"/>
      <c r="T11" s="106"/>
      <c r="U11" s="106"/>
      <c r="V11" s="106"/>
    </row>
    <row r="12" spans="1:23" ht="158.5" customHeight="1" x14ac:dyDescent="0.55000000000000004">
      <c r="A12" s="78"/>
      <c r="B12" s="280"/>
      <c r="C12" s="74" t="s">
        <v>68</v>
      </c>
      <c r="D12" s="206"/>
      <c r="E12" s="207"/>
      <c r="F12" s="207"/>
      <c r="G12" s="207"/>
      <c r="H12" s="207"/>
      <c r="I12" s="207"/>
      <c r="J12" s="207"/>
      <c r="K12" s="207"/>
      <c r="L12" s="207"/>
      <c r="M12" s="207"/>
      <c r="N12" s="207"/>
      <c r="O12" s="208"/>
      <c r="P12" s="78"/>
      <c r="Q12" s="60"/>
      <c r="R12" s="108"/>
      <c r="S12" s="108"/>
      <c r="T12" s="108"/>
      <c r="U12" s="108"/>
      <c r="V12" s="108"/>
    </row>
    <row r="13" spans="1:23" ht="67.5" customHeight="1" x14ac:dyDescent="0.55000000000000004">
      <c r="A13" s="78"/>
      <c r="B13" s="280"/>
      <c r="C13" s="74" t="s">
        <v>69</v>
      </c>
      <c r="D13" s="206"/>
      <c r="E13" s="207"/>
      <c r="F13" s="207"/>
      <c r="G13" s="207"/>
      <c r="H13" s="207"/>
      <c r="I13" s="207"/>
      <c r="J13" s="207"/>
      <c r="K13" s="207"/>
      <c r="L13" s="207"/>
      <c r="M13" s="207"/>
      <c r="N13" s="207"/>
      <c r="O13" s="208"/>
      <c r="P13" s="78"/>
      <c r="Q13" s="60"/>
      <c r="R13" s="108"/>
      <c r="S13" s="108"/>
      <c r="T13" s="108"/>
      <c r="U13" s="108"/>
      <c r="V13" s="108"/>
    </row>
    <row r="14" spans="1:23" ht="34.5" customHeight="1" x14ac:dyDescent="0.55000000000000004">
      <c r="A14" s="78"/>
      <c r="B14" s="280"/>
      <c r="C14" s="74" t="s">
        <v>70</v>
      </c>
      <c r="D14" s="209"/>
      <c r="E14" s="210"/>
      <c r="F14" s="210"/>
      <c r="G14" s="210"/>
      <c r="H14" s="211"/>
      <c r="I14" s="212" t="s">
        <v>71</v>
      </c>
      <c r="J14" s="213"/>
      <c r="K14" s="209"/>
      <c r="L14" s="210"/>
      <c r="M14" s="210"/>
      <c r="N14" s="210"/>
      <c r="O14" s="211"/>
      <c r="P14" s="78"/>
      <c r="Q14" s="60"/>
      <c r="R14" s="108"/>
      <c r="S14" s="108"/>
      <c r="T14" s="108"/>
      <c r="U14" s="108"/>
      <c r="V14" s="108"/>
    </row>
    <row r="15" spans="1:23" ht="34.5" customHeight="1" x14ac:dyDescent="0.55000000000000004">
      <c r="A15" s="78"/>
      <c r="B15" s="280"/>
      <c r="C15" s="74" t="s">
        <v>72</v>
      </c>
      <c r="D15" s="209"/>
      <c r="E15" s="210"/>
      <c r="F15" s="210"/>
      <c r="G15" s="210"/>
      <c r="H15" s="211"/>
      <c r="I15" s="212" t="s">
        <v>73</v>
      </c>
      <c r="J15" s="213"/>
      <c r="K15" s="209"/>
      <c r="L15" s="210"/>
      <c r="M15" s="210"/>
      <c r="N15" s="210"/>
      <c r="O15" s="211"/>
      <c r="P15" s="78"/>
      <c r="Q15" s="60"/>
      <c r="R15" s="108"/>
      <c r="S15" s="108"/>
      <c r="T15" s="108"/>
      <c r="U15" s="108"/>
      <c r="V15" s="108"/>
    </row>
    <row r="16" spans="1:23" ht="34.5" customHeight="1" x14ac:dyDescent="0.55000000000000004">
      <c r="A16" s="78"/>
      <c r="B16" s="280"/>
      <c r="C16" s="74" t="s">
        <v>74</v>
      </c>
      <c r="D16" s="209"/>
      <c r="E16" s="210"/>
      <c r="F16" s="210"/>
      <c r="G16" s="210"/>
      <c r="H16" s="211"/>
      <c r="I16" s="212" t="s">
        <v>75</v>
      </c>
      <c r="J16" s="213"/>
      <c r="K16" s="209"/>
      <c r="L16" s="210"/>
      <c r="M16" s="210"/>
      <c r="N16" s="210"/>
      <c r="O16" s="211"/>
      <c r="P16" s="78"/>
      <c r="Q16" s="60"/>
      <c r="R16" s="108"/>
      <c r="S16" s="108"/>
      <c r="T16" s="108"/>
      <c r="U16" s="108"/>
      <c r="V16" s="108"/>
    </row>
    <row r="17" spans="1:23" ht="34.5" customHeight="1" x14ac:dyDescent="0.55000000000000004">
      <c r="A17" s="78"/>
      <c r="B17" s="281"/>
      <c r="C17" s="74" t="s">
        <v>76</v>
      </c>
      <c r="D17" s="282"/>
      <c r="E17" s="283"/>
      <c r="F17" s="283"/>
      <c r="G17" s="283"/>
      <c r="H17" s="283"/>
      <c r="I17" s="283"/>
      <c r="J17" s="283"/>
      <c r="K17" s="283"/>
      <c r="L17" s="283"/>
      <c r="M17" s="283"/>
      <c r="N17" s="283"/>
      <c r="O17" s="284"/>
      <c r="P17" s="78"/>
      <c r="Q17" s="59"/>
      <c r="R17" s="114"/>
      <c r="S17" s="114"/>
      <c r="T17" s="114"/>
      <c r="U17" s="114"/>
      <c r="V17" s="114"/>
    </row>
    <row r="18" spans="1:23" ht="59.15" customHeight="1" x14ac:dyDescent="0.55000000000000004">
      <c r="A18" s="78"/>
      <c r="B18" s="285" t="s">
        <v>77</v>
      </c>
      <c r="C18" s="74" t="s">
        <v>78</v>
      </c>
      <c r="D18" s="202"/>
      <c r="E18" s="203"/>
      <c r="F18" s="203"/>
      <c r="G18" s="203"/>
      <c r="H18" s="203"/>
      <c r="I18" s="203"/>
      <c r="J18" s="203"/>
      <c r="K18" s="203"/>
      <c r="L18" s="203"/>
      <c r="M18" s="203"/>
      <c r="N18" s="203"/>
      <c r="O18" s="204"/>
      <c r="P18" s="78"/>
      <c r="Q18" s="93"/>
      <c r="R18" s="106"/>
      <c r="S18" s="106"/>
      <c r="T18" s="106"/>
      <c r="U18" s="106"/>
      <c r="V18" s="106"/>
    </row>
    <row r="19" spans="1:23" ht="205" customHeight="1" x14ac:dyDescent="0.55000000000000004">
      <c r="A19" s="78"/>
      <c r="B19" s="286"/>
      <c r="C19" s="200" t="s">
        <v>1019</v>
      </c>
      <c r="D19" s="88" t="s">
        <v>79</v>
      </c>
      <c r="E19" s="300"/>
      <c r="F19" s="301"/>
      <c r="G19" s="301"/>
      <c r="H19" s="301"/>
      <c r="I19" s="301"/>
      <c r="J19" s="301"/>
      <c r="K19" s="301"/>
      <c r="L19" s="301"/>
      <c r="M19" s="301"/>
      <c r="N19" s="301"/>
      <c r="O19" s="302"/>
      <c r="P19" s="78"/>
      <c r="Q19" s="93"/>
      <c r="R19" s="106"/>
      <c r="S19" s="106"/>
      <c r="T19" s="106"/>
      <c r="U19" s="106"/>
      <c r="V19" s="106"/>
    </row>
    <row r="20" spans="1:23" ht="205" customHeight="1" x14ac:dyDescent="0.55000000000000004">
      <c r="A20" s="78"/>
      <c r="B20" s="286"/>
      <c r="C20" s="201"/>
      <c r="D20" s="83" t="s">
        <v>80</v>
      </c>
      <c r="E20" s="300"/>
      <c r="F20" s="301"/>
      <c r="G20" s="301"/>
      <c r="H20" s="301"/>
      <c r="I20" s="301"/>
      <c r="J20" s="301"/>
      <c r="K20" s="301"/>
      <c r="L20" s="301"/>
      <c r="M20" s="301"/>
      <c r="N20" s="301"/>
      <c r="O20" s="302"/>
      <c r="P20" s="78"/>
      <c r="Q20" s="93"/>
      <c r="R20" s="106"/>
      <c r="S20" s="106"/>
      <c r="T20" s="106"/>
      <c r="U20" s="106"/>
      <c r="V20" s="106"/>
    </row>
    <row r="21" spans="1:23" ht="42.65" customHeight="1" x14ac:dyDescent="0.55000000000000004">
      <c r="A21" s="78"/>
      <c r="B21" s="286"/>
      <c r="C21" s="74" t="s">
        <v>81</v>
      </c>
      <c r="D21" s="205"/>
      <c r="E21" s="203"/>
      <c r="F21" s="203"/>
      <c r="G21" s="203"/>
      <c r="H21" s="203"/>
      <c r="I21" s="203"/>
      <c r="J21" s="203"/>
      <c r="K21" s="203"/>
      <c r="L21" s="203"/>
      <c r="M21" s="203"/>
      <c r="N21" s="203"/>
      <c r="O21" s="204"/>
      <c r="P21" s="78"/>
      <c r="Q21" s="93"/>
      <c r="R21" s="106"/>
      <c r="S21" s="106"/>
      <c r="T21" s="106"/>
      <c r="U21" s="106"/>
      <c r="V21" s="106"/>
    </row>
    <row r="22" spans="1:23" ht="42.65" customHeight="1" x14ac:dyDescent="0.55000000000000004">
      <c r="A22" s="78"/>
      <c r="B22" s="286"/>
      <c r="C22" s="85" t="s">
        <v>82</v>
      </c>
      <c r="D22" s="119"/>
      <c r="E22" s="271" t="s">
        <v>83</v>
      </c>
      <c r="F22" s="271"/>
      <c r="G22" s="271"/>
      <c r="H22" s="271"/>
      <c r="I22" s="271"/>
      <c r="J22" s="119"/>
      <c r="K22" s="271" t="s">
        <v>84</v>
      </c>
      <c r="L22" s="271"/>
      <c r="M22" s="271"/>
      <c r="N22" s="271"/>
      <c r="O22" s="272"/>
      <c r="P22" s="78"/>
      <c r="Q22" s="59"/>
      <c r="R22" s="114"/>
      <c r="S22" s="114"/>
      <c r="T22" s="114"/>
      <c r="U22" s="114"/>
      <c r="V22" s="114"/>
    </row>
    <row r="23" spans="1:23" ht="166.5" customHeight="1" x14ac:dyDescent="0.55000000000000004">
      <c r="A23" s="78"/>
      <c r="B23" s="286"/>
      <c r="C23" s="74" t="s">
        <v>85</v>
      </c>
      <c r="D23" s="202"/>
      <c r="E23" s="294"/>
      <c r="F23" s="294"/>
      <c r="G23" s="294"/>
      <c r="H23" s="294"/>
      <c r="I23" s="294"/>
      <c r="J23" s="294"/>
      <c r="K23" s="294"/>
      <c r="L23" s="294"/>
      <c r="M23" s="294"/>
      <c r="N23" s="294"/>
      <c r="O23" s="295"/>
      <c r="P23" s="78"/>
      <c r="Q23" s="93"/>
      <c r="R23" s="106"/>
      <c r="S23" s="106"/>
      <c r="T23" s="106"/>
      <c r="U23" s="106"/>
      <c r="V23" s="106"/>
    </row>
    <row r="24" spans="1:23" s="78" customFormat="1" ht="42.65" customHeight="1" x14ac:dyDescent="0.55000000000000004">
      <c r="B24" s="286"/>
      <c r="C24" s="200" t="s">
        <v>86</v>
      </c>
      <c r="D24" s="119"/>
      <c r="E24" s="271" t="s">
        <v>87</v>
      </c>
      <c r="F24" s="271"/>
      <c r="G24" s="271"/>
      <c r="H24" s="271"/>
      <c r="I24" s="271"/>
      <c r="J24" s="119"/>
      <c r="K24" s="271" t="s">
        <v>88</v>
      </c>
      <c r="L24" s="271"/>
      <c r="M24" s="271"/>
      <c r="N24" s="271"/>
      <c r="O24" s="272"/>
      <c r="Q24" s="59"/>
      <c r="R24" s="114"/>
      <c r="S24" s="114"/>
      <c r="T24" s="114"/>
      <c r="U24" s="114"/>
      <c r="V24" s="114"/>
      <c r="W24" s="93"/>
    </row>
    <row r="25" spans="1:23" s="78" customFormat="1" ht="42.65" customHeight="1" x14ac:dyDescent="0.55000000000000004">
      <c r="B25" s="286"/>
      <c r="C25" s="201"/>
      <c r="D25" s="119"/>
      <c r="E25" s="271" t="s">
        <v>89</v>
      </c>
      <c r="F25" s="271"/>
      <c r="G25" s="271"/>
      <c r="H25" s="271"/>
      <c r="I25" s="271"/>
      <c r="J25" s="287"/>
      <c r="K25" s="287"/>
      <c r="L25" s="287"/>
      <c r="M25" s="287"/>
      <c r="N25" s="287"/>
      <c r="O25" s="288"/>
      <c r="Q25" s="96"/>
      <c r="R25" s="111"/>
      <c r="S25" s="111"/>
      <c r="T25" s="111"/>
      <c r="U25" s="111"/>
      <c r="V25" s="111"/>
      <c r="W25" s="93"/>
    </row>
    <row r="26" spans="1:23" ht="42.65" customHeight="1" x14ac:dyDescent="0.55000000000000004">
      <c r="A26" s="78"/>
      <c r="B26" s="286"/>
      <c r="C26" s="74" t="s">
        <v>90</v>
      </c>
      <c r="D26" s="221"/>
      <c r="E26" s="222"/>
      <c r="F26" s="222"/>
      <c r="G26" s="222"/>
      <c r="H26" s="222"/>
      <c r="I26" s="222"/>
      <c r="J26" s="222"/>
      <c r="K26" s="222"/>
      <c r="L26" s="222"/>
      <c r="M26" s="222"/>
      <c r="N26" s="222"/>
      <c r="O26" s="223"/>
      <c r="P26" s="78"/>
      <c r="Q26" s="93"/>
      <c r="R26" s="106"/>
      <c r="S26" s="106"/>
      <c r="T26" s="106"/>
      <c r="U26" s="106"/>
      <c r="V26" s="106"/>
    </row>
    <row r="27" spans="1:23" ht="42.65" customHeight="1" x14ac:dyDescent="0.55000000000000004">
      <c r="A27" s="78"/>
      <c r="B27" s="286"/>
      <c r="C27" s="74" t="s">
        <v>91</v>
      </c>
      <c r="D27" s="221"/>
      <c r="E27" s="222"/>
      <c r="F27" s="222"/>
      <c r="G27" s="222"/>
      <c r="H27" s="222"/>
      <c r="I27" s="222"/>
      <c r="J27" s="222"/>
      <c r="K27" s="222"/>
      <c r="L27" s="222"/>
      <c r="M27" s="222"/>
      <c r="N27" s="222"/>
      <c r="O27" s="223"/>
      <c r="P27" s="78"/>
      <c r="Q27" s="93"/>
      <c r="R27" s="106"/>
      <c r="S27" s="106"/>
      <c r="T27" s="106"/>
      <c r="U27" s="106"/>
      <c r="V27" s="106"/>
    </row>
    <row r="28" spans="1:23" ht="73" customHeight="1" x14ac:dyDescent="0.55000000000000004">
      <c r="A28" s="78"/>
      <c r="B28" s="286"/>
      <c r="C28" s="74" t="s">
        <v>92</v>
      </c>
      <c r="D28" s="209"/>
      <c r="E28" s="210"/>
      <c r="F28" s="210"/>
      <c r="G28" s="210"/>
      <c r="H28" s="210"/>
      <c r="I28" s="211"/>
      <c r="J28" s="234" t="s">
        <v>1017</v>
      </c>
      <c r="K28" s="235"/>
      <c r="L28" s="214"/>
      <c r="M28" s="215"/>
      <c r="N28" s="216"/>
      <c r="O28" s="83" t="s">
        <v>58</v>
      </c>
      <c r="P28" s="78"/>
      <c r="Q28" s="95"/>
      <c r="R28" s="109"/>
      <c r="S28" s="109"/>
      <c r="T28" s="109"/>
      <c r="U28" s="109"/>
      <c r="V28" s="109"/>
    </row>
    <row r="29" spans="1:23" ht="42.65" customHeight="1" x14ac:dyDescent="0.55000000000000004">
      <c r="A29" s="78"/>
      <c r="B29" s="286"/>
      <c r="C29" s="74" t="s">
        <v>94</v>
      </c>
      <c r="D29" s="206"/>
      <c r="E29" s="207"/>
      <c r="F29" s="207"/>
      <c r="G29" s="207"/>
      <c r="H29" s="207"/>
      <c r="I29" s="207"/>
      <c r="J29" s="207"/>
      <c r="K29" s="207"/>
      <c r="L29" s="207"/>
      <c r="M29" s="207"/>
      <c r="N29" s="207"/>
      <c r="O29" s="208"/>
      <c r="P29" s="78"/>
      <c r="Q29" s="93"/>
      <c r="R29" s="106"/>
      <c r="S29" s="106"/>
      <c r="T29" s="106"/>
      <c r="U29" s="106"/>
      <c r="V29" s="106"/>
    </row>
    <row r="30" spans="1:23" ht="42.65" customHeight="1" x14ac:dyDescent="0.55000000000000004">
      <c r="A30" s="78"/>
      <c r="B30" s="286"/>
      <c r="C30" s="74" t="s">
        <v>1016</v>
      </c>
      <c r="D30" s="206"/>
      <c r="E30" s="207"/>
      <c r="F30" s="207"/>
      <c r="G30" s="207"/>
      <c r="H30" s="207"/>
      <c r="I30" s="207"/>
      <c r="J30" s="207"/>
      <c r="K30" s="207"/>
      <c r="L30" s="207"/>
      <c r="M30" s="207"/>
      <c r="N30" s="207"/>
      <c r="O30" s="208"/>
      <c r="P30" s="78"/>
      <c r="Q30" s="93"/>
      <c r="R30" s="106"/>
      <c r="S30" s="106"/>
      <c r="T30" s="106"/>
      <c r="U30" s="106"/>
      <c r="V30" s="106"/>
    </row>
    <row r="31" spans="1:23" ht="409.5" customHeight="1" x14ac:dyDescent="0.55000000000000004">
      <c r="A31" s="78"/>
      <c r="B31" s="286"/>
      <c r="C31" s="200" t="s">
        <v>1020</v>
      </c>
      <c r="D31" s="309"/>
      <c r="E31" s="310"/>
      <c r="F31" s="310"/>
      <c r="G31" s="310"/>
      <c r="H31" s="303" t="s">
        <v>1021</v>
      </c>
      <c r="I31" s="304"/>
      <c r="J31" s="304"/>
      <c r="K31" s="304"/>
      <c r="L31" s="304"/>
      <c r="M31" s="304"/>
      <c r="N31" s="304"/>
      <c r="O31" s="305"/>
      <c r="P31" s="78"/>
      <c r="Q31" s="93"/>
      <c r="R31" s="106"/>
      <c r="S31" s="106"/>
      <c r="T31" s="106"/>
      <c r="U31" s="106"/>
      <c r="V31" s="106"/>
    </row>
    <row r="32" spans="1:23" ht="91.5" customHeight="1" x14ac:dyDescent="0.55000000000000004">
      <c r="A32" s="78"/>
      <c r="B32" s="286"/>
      <c r="C32" s="201"/>
      <c r="D32" s="311"/>
      <c r="E32" s="312"/>
      <c r="F32" s="312"/>
      <c r="G32" s="312"/>
      <c r="H32" s="306"/>
      <c r="I32" s="307"/>
      <c r="J32" s="307"/>
      <c r="K32" s="307"/>
      <c r="L32" s="307"/>
      <c r="M32" s="307"/>
      <c r="N32" s="307"/>
      <c r="O32" s="308"/>
      <c r="P32" s="78"/>
      <c r="Q32" s="93"/>
      <c r="R32" s="106"/>
      <c r="S32" s="106"/>
      <c r="T32" s="106"/>
      <c r="U32" s="106"/>
      <c r="V32" s="106"/>
    </row>
    <row r="33" spans="1:22" ht="57" customHeight="1" x14ac:dyDescent="0.55000000000000004">
      <c r="A33" s="78"/>
      <c r="B33" s="286"/>
      <c r="C33" s="74" t="s">
        <v>1022</v>
      </c>
      <c r="D33" s="209"/>
      <c r="E33" s="210"/>
      <c r="F33" s="210"/>
      <c r="G33" s="210"/>
      <c r="H33" s="211"/>
      <c r="I33" s="212" t="s">
        <v>95</v>
      </c>
      <c r="J33" s="213"/>
      <c r="K33" s="209"/>
      <c r="L33" s="210"/>
      <c r="M33" s="210"/>
      <c r="N33" s="210"/>
      <c r="O33" s="211"/>
      <c r="P33" s="78"/>
      <c r="Q33" s="60"/>
      <c r="R33" s="115"/>
      <c r="S33" s="115"/>
      <c r="T33" s="115"/>
      <c r="U33" s="115"/>
      <c r="V33" s="115"/>
    </row>
    <row r="34" spans="1:22" ht="77.5" customHeight="1" x14ac:dyDescent="0.55000000000000004">
      <c r="A34" s="78"/>
      <c r="B34" s="286"/>
      <c r="C34" s="74" t="s">
        <v>96</v>
      </c>
      <c r="D34" s="205"/>
      <c r="E34" s="203"/>
      <c r="F34" s="203"/>
      <c r="G34" s="203"/>
      <c r="H34" s="203"/>
      <c r="I34" s="203"/>
      <c r="J34" s="203"/>
      <c r="K34" s="203"/>
      <c r="L34" s="203"/>
      <c r="M34" s="203"/>
      <c r="N34" s="203"/>
      <c r="O34" s="204"/>
      <c r="P34" s="78"/>
      <c r="Q34" s="93"/>
      <c r="R34" s="106"/>
      <c r="S34" s="106"/>
      <c r="T34" s="106"/>
      <c r="U34" s="106"/>
      <c r="V34" s="106"/>
    </row>
    <row r="35" spans="1:22" ht="42.65" customHeight="1" x14ac:dyDescent="0.55000000000000004">
      <c r="A35" s="78"/>
      <c r="B35" s="286"/>
      <c r="C35" s="74" t="s">
        <v>97</v>
      </c>
      <c r="D35" s="80" t="s">
        <v>98</v>
      </c>
      <c r="E35" s="209"/>
      <c r="F35" s="210"/>
      <c r="G35" s="210"/>
      <c r="H35" s="210"/>
      <c r="I35" s="210"/>
      <c r="J35" s="83" t="s">
        <v>99</v>
      </c>
      <c r="K35" s="209"/>
      <c r="L35" s="210"/>
      <c r="M35" s="210"/>
      <c r="N35" s="210"/>
      <c r="O35" s="211"/>
      <c r="P35" s="78"/>
      <c r="Q35" s="60"/>
      <c r="R35" s="108"/>
      <c r="S35" s="108"/>
      <c r="T35" s="108"/>
      <c r="U35" s="108"/>
      <c r="V35" s="108"/>
    </row>
    <row r="36" spans="1:22" ht="25" customHeight="1" x14ac:dyDescent="0.55000000000000004">
      <c r="A36" s="78"/>
      <c r="B36" s="286"/>
      <c r="C36" s="200" t="s">
        <v>100</v>
      </c>
      <c r="D36" s="289" t="s">
        <v>101</v>
      </c>
      <c r="E36" s="290"/>
      <c r="F36" s="221"/>
      <c r="G36" s="222"/>
      <c r="H36" s="222"/>
      <c r="I36" s="222"/>
      <c r="J36" s="222"/>
      <c r="K36" s="222"/>
      <c r="L36" s="222"/>
      <c r="M36" s="222"/>
      <c r="N36" s="222"/>
      <c r="O36" s="223"/>
      <c r="P36" s="78"/>
      <c r="Q36" s="93"/>
      <c r="R36" s="106"/>
      <c r="S36" s="106"/>
      <c r="T36" s="106"/>
      <c r="U36" s="106"/>
      <c r="V36" s="106"/>
    </row>
    <row r="37" spans="1:22" ht="87.65" customHeight="1" x14ac:dyDescent="0.55000000000000004">
      <c r="A37" s="78"/>
      <c r="B37" s="286"/>
      <c r="C37" s="217"/>
      <c r="D37" s="289" t="s">
        <v>102</v>
      </c>
      <c r="E37" s="290"/>
      <c r="F37" s="218"/>
      <c r="G37" s="219"/>
      <c r="H37" s="219"/>
      <c r="I37" s="219"/>
      <c r="J37" s="219"/>
      <c r="K37" s="219"/>
      <c r="L37" s="219"/>
      <c r="M37" s="219"/>
      <c r="N37" s="219"/>
      <c r="O37" s="220"/>
      <c r="P37" s="78"/>
      <c r="Q37" s="93"/>
      <c r="R37" s="106"/>
      <c r="S37" s="106"/>
      <c r="T37" s="106"/>
      <c r="U37" s="106"/>
      <c r="V37" s="106"/>
    </row>
    <row r="38" spans="1:22" ht="87.65" customHeight="1" x14ac:dyDescent="0.55000000000000004">
      <c r="A38" s="78"/>
      <c r="B38" s="286"/>
      <c r="C38" s="217"/>
      <c r="D38" s="289" t="s">
        <v>103</v>
      </c>
      <c r="E38" s="290"/>
      <c r="F38" s="218"/>
      <c r="G38" s="219"/>
      <c r="H38" s="219"/>
      <c r="I38" s="219"/>
      <c r="J38" s="219"/>
      <c r="K38" s="219"/>
      <c r="L38" s="219"/>
      <c r="M38" s="219"/>
      <c r="N38" s="219"/>
      <c r="O38" s="220"/>
      <c r="P38" s="78"/>
      <c r="Q38" s="93"/>
      <c r="R38" s="106"/>
      <c r="S38" s="106"/>
      <c r="T38" s="106"/>
      <c r="U38" s="106"/>
      <c r="V38" s="106"/>
    </row>
    <row r="39" spans="1:22" ht="42.65" customHeight="1" x14ac:dyDescent="0.55000000000000004">
      <c r="A39" s="78"/>
      <c r="B39" s="286"/>
      <c r="C39" s="74" t="s">
        <v>1023</v>
      </c>
      <c r="D39" s="205"/>
      <c r="E39" s="203"/>
      <c r="F39" s="203"/>
      <c r="G39" s="203"/>
      <c r="H39" s="203"/>
      <c r="I39" s="203"/>
      <c r="J39" s="203"/>
      <c r="K39" s="203"/>
      <c r="L39" s="203"/>
      <c r="M39" s="203"/>
      <c r="N39" s="203"/>
      <c r="O39" s="204"/>
      <c r="P39" s="78"/>
      <c r="Q39" s="93"/>
      <c r="R39" s="106"/>
      <c r="S39" s="106"/>
      <c r="T39" s="106"/>
      <c r="U39" s="106"/>
      <c r="V39" s="106"/>
    </row>
    <row r="40" spans="1:22" ht="69.5" x14ac:dyDescent="0.55000000000000004">
      <c r="A40" s="78"/>
      <c r="B40" s="286"/>
      <c r="C40" s="74" t="s">
        <v>1024</v>
      </c>
      <c r="D40" s="221"/>
      <c r="E40" s="222"/>
      <c r="F40" s="222"/>
      <c r="G40" s="222"/>
      <c r="H40" s="222"/>
      <c r="I40" s="222"/>
      <c r="J40" s="222"/>
      <c r="K40" s="222"/>
      <c r="L40" s="222"/>
      <c r="M40" s="222"/>
      <c r="N40" s="222"/>
      <c r="O40" s="223"/>
      <c r="P40" s="78"/>
      <c r="Q40" s="93"/>
      <c r="R40" s="106"/>
      <c r="S40" s="106"/>
      <c r="T40" s="106"/>
      <c r="U40" s="106"/>
      <c r="V40" s="106"/>
    </row>
    <row r="41" spans="1:22" ht="42.65" customHeight="1" x14ac:dyDescent="0.55000000000000004">
      <c r="A41" s="78"/>
      <c r="B41" s="286"/>
      <c r="C41" s="74" t="s">
        <v>104</v>
      </c>
      <c r="D41" s="205"/>
      <c r="E41" s="203"/>
      <c r="F41" s="203"/>
      <c r="G41" s="203"/>
      <c r="H41" s="203"/>
      <c r="I41" s="203"/>
      <c r="J41" s="203"/>
      <c r="K41" s="203"/>
      <c r="L41" s="203"/>
      <c r="M41" s="203"/>
      <c r="N41" s="203"/>
      <c r="O41" s="204"/>
      <c r="P41" s="78"/>
      <c r="Q41" s="93"/>
      <c r="R41" s="106"/>
      <c r="S41" s="106"/>
      <c r="T41" s="106"/>
      <c r="U41" s="106"/>
      <c r="V41" s="106"/>
    </row>
    <row r="42" spans="1:22" ht="42.65" customHeight="1" x14ac:dyDescent="0.55000000000000004">
      <c r="A42" s="78"/>
      <c r="B42" s="286"/>
      <c r="C42" s="74" t="s">
        <v>105</v>
      </c>
      <c r="D42" s="205"/>
      <c r="E42" s="203"/>
      <c r="F42" s="203"/>
      <c r="G42" s="203"/>
      <c r="H42" s="203"/>
      <c r="I42" s="203"/>
      <c r="J42" s="203"/>
      <c r="K42" s="203"/>
      <c r="L42" s="203"/>
      <c r="M42" s="203"/>
      <c r="N42" s="203"/>
      <c r="O42" s="204"/>
      <c r="P42" s="78"/>
      <c r="Q42" s="93"/>
      <c r="R42" s="106"/>
      <c r="S42" s="106"/>
      <c r="T42" s="106"/>
      <c r="U42" s="106"/>
      <c r="V42" s="106"/>
    </row>
    <row r="43" spans="1:22" ht="180" customHeight="1" x14ac:dyDescent="0.55000000000000004">
      <c r="A43" s="78"/>
      <c r="B43" s="286"/>
      <c r="C43" s="74" t="s">
        <v>1025</v>
      </c>
      <c r="D43" s="202"/>
      <c r="E43" s="203"/>
      <c r="F43" s="203"/>
      <c r="G43" s="203"/>
      <c r="H43" s="203"/>
      <c r="I43" s="203"/>
      <c r="J43" s="203"/>
      <c r="K43" s="203"/>
      <c r="L43" s="203"/>
      <c r="M43" s="203"/>
      <c r="N43" s="203"/>
      <c r="O43" s="204"/>
      <c r="P43" s="78"/>
      <c r="Q43" s="93"/>
      <c r="R43" s="106"/>
      <c r="S43" s="106"/>
      <c r="T43" s="106"/>
      <c r="U43" s="106"/>
      <c r="V43" s="106"/>
    </row>
    <row r="44" spans="1:22" ht="49" customHeight="1" x14ac:dyDescent="0.55000000000000004">
      <c r="B44" s="286"/>
      <c r="C44" s="200" t="s">
        <v>106</v>
      </c>
      <c r="D44" s="298" t="s">
        <v>1026</v>
      </c>
      <c r="E44" s="299"/>
      <c r="F44" s="218"/>
      <c r="G44" s="219"/>
      <c r="H44" s="219"/>
      <c r="I44" s="219"/>
      <c r="J44" s="219"/>
      <c r="K44" s="219"/>
      <c r="L44" s="219"/>
      <c r="M44" s="219"/>
      <c r="N44" s="219"/>
      <c r="O44" s="220"/>
      <c r="Q44" s="95"/>
      <c r="R44" s="109"/>
      <c r="S44" s="109"/>
      <c r="T44" s="109"/>
      <c r="U44" s="109"/>
      <c r="V44" s="109"/>
    </row>
    <row r="45" spans="1:22" ht="25" customHeight="1" x14ac:dyDescent="0.55000000000000004">
      <c r="B45" s="286"/>
      <c r="C45" s="217"/>
      <c r="D45" s="289" t="s">
        <v>107</v>
      </c>
      <c r="E45" s="290"/>
      <c r="F45" s="221"/>
      <c r="G45" s="222"/>
      <c r="H45" s="222"/>
      <c r="I45" s="222"/>
      <c r="J45" s="222"/>
      <c r="K45" s="222"/>
      <c r="L45" s="222"/>
      <c r="M45" s="222"/>
      <c r="N45" s="222"/>
      <c r="O45" s="223"/>
      <c r="Q45" s="95"/>
      <c r="R45" s="109"/>
      <c r="S45" s="109"/>
      <c r="T45" s="109"/>
      <c r="U45" s="109"/>
      <c r="V45" s="109"/>
    </row>
    <row r="46" spans="1:22" ht="60.65" customHeight="1" x14ac:dyDescent="0.55000000000000004">
      <c r="B46" s="286"/>
      <c r="C46" s="217"/>
      <c r="D46" s="296" t="s">
        <v>108</v>
      </c>
      <c r="E46" s="297"/>
      <c r="F46" s="218"/>
      <c r="G46" s="219"/>
      <c r="H46" s="219"/>
      <c r="I46" s="219"/>
      <c r="J46" s="219"/>
      <c r="K46" s="219"/>
      <c r="L46" s="219"/>
      <c r="M46" s="219"/>
      <c r="N46" s="219"/>
      <c r="O46" s="220"/>
      <c r="Q46" s="95"/>
      <c r="R46" s="109"/>
      <c r="S46" s="109"/>
      <c r="T46" s="109"/>
      <c r="U46" s="109"/>
      <c r="V46" s="109"/>
    </row>
    <row r="47" spans="1:22" ht="20.5" customHeight="1" x14ac:dyDescent="0.55000000000000004">
      <c r="B47" s="286"/>
      <c r="C47" s="217"/>
      <c r="D47" s="256" t="s">
        <v>109</v>
      </c>
      <c r="E47" s="257"/>
      <c r="F47" s="224" t="s">
        <v>110</v>
      </c>
      <c r="G47" s="225"/>
      <c r="H47" s="225"/>
      <c r="I47" s="226"/>
      <c r="J47" s="227"/>
      <c r="K47" s="228"/>
      <c r="L47" s="228"/>
      <c r="M47" s="228"/>
      <c r="N47" s="228"/>
      <c r="O47" s="83" t="s">
        <v>56</v>
      </c>
      <c r="Q47" s="95"/>
      <c r="R47" s="109"/>
      <c r="S47" s="109"/>
      <c r="T47" s="109"/>
      <c r="U47" s="109"/>
      <c r="V47" s="109"/>
    </row>
    <row r="48" spans="1:22" ht="20.5" customHeight="1" x14ac:dyDescent="0.55000000000000004">
      <c r="B48" s="286"/>
      <c r="C48" s="217"/>
      <c r="D48" s="258"/>
      <c r="E48" s="259"/>
      <c r="F48" s="224" t="s">
        <v>111</v>
      </c>
      <c r="G48" s="225"/>
      <c r="H48" s="225"/>
      <c r="I48" s="226"/>
      <c r="J48" s="227"/>
      <c r="K48" s="228"/>
      <c r="L48" s="228"/>
      <c r="M48" s="228"/>
      <c r="N48" s="291"/>
      <c r="O48" s="83" t="s">
        <v>56</v>
      </c>
      <c r="Q48" s="95"/>
      <c r="R48" s="109"/>
      <c r="S48" s="109"/>
      <c r="T48" s="109"/>
      <c r="U48" s="109"/>
      <c r="V48" s="109"/>
    </row>
    <row r="49" spans="2:22" ht="21.65" customHeight="1" x14ac:dyDescent="0.55000000000000004">
      <c r="B49" s="286"/>
      <c r="C49" s="217"/>
      <c r="D49" s="258"/>
      <c r="E49" s="259"/>
      <c r="F49" s="224" t="s">
        <v>112</v>
      </c>
      <c r="G49" s="225"/>
      <c r="H49" s="225"/>
      <c r="I49" s="226"/>
      <c r="J49" s="227"/>
      <c r="K49" s="228"/>
      <c r="L49" s="228"/>
      <c r="M49" s="228"/>
      <c r="N49" s="228"/>
      <c r="O49" s="83" t="s">
        <v>56</v>
      </c>
      <c r="Q49" s="95"/>
      <c r="R49" s="109"/>
      <c r="S49" s="109"/>
      <c r="T49" s="109"/>
      <c r="U49" s="109"/>
      <c r="V49" s="109"/>
    </row>
    <row r="50" spans="2:22" ht="21" customHeight="1" x14ac:dyDescent="0.55000000000000004">
      <c r="B50" s="286"/>
      <c r="C50" s="217"/>
      <c r="D50" s="258"/>
      <c r="E50" s="259"/>
      <c r="F50" s="224" t="s">
        <v>113</v>
      </c>
      <c r="G50" s="225"/>
      <c r="H50" s="225"/>
      <c r="I50" s="226"/>
      <c r="J50" s="227"/>
      <c r="K50" s="228"/>
      <c r="L50" s="228"/>
      <c r="M50" s="228"/>
      <c r="N50" s="228"/>
      <c r="O50" s="83" t="s">
        <v>56</v>
      </c>
      <c r="Q50" s="95"/>
      <c r="R50" s="109"/>
      <c r="S50" s="109"/>
      <c r="T50" s="109"/>
      <c r="U50" s="109"/>
      <c r="V50" s="109"/>
    </row>
    <row r="51" spans="2:22" ht="21" customHeight="1" x14ac:dyDescent="0.55000000000000004">
      <c r="B51" s="286"/>
      <c r="C51" s="217"/>
      <c r="D51" s="258"/>
      <c r="E51" s="259"/>
      <c r="F51" s="224" t="s">
        <v>114</v>
      </c>
      <c r="G51" s="225"/>
      <c r="H51" s="225"/>
      <c r="I51" s="226"/>
      <c r="J51" s="227"/>
      <c r="K51" s="228"/>
      <c r="L51" s="228"/>
      <c r="M51" s="228"/>
      <c r="N51" s="228"/>
      <c r="O51" s="83" t="s">
        <v>56</v>
      </c>
      <c r="Q51" s="95"/>
      <c r="R51" s="109"/>
      <c r="S51" s="109"/>
      <c r="T51" s="109"/>
      <c r="U51" s="109"/>
      <c r="V51" s="109"/>
    </row>
    <row r="52" spans="2:22" ht="21" customHeight="1" x14ac:dyDescent="0.55000000000000004">
      <c r="B52" s="286"/>
      <c r="C52" s="217"/>
      <c r="D52" s="258"/>
      <c r="E52" s="259"/>
      <c r="F52" s="224" t="s">
        <v>115</v>
      </c>
      <c r="G52" s="225"/>
      <c r="H52" s="225"/>
      <c r="I52" s="226"/>
      <c r="J52" s="227"/>
      <c r="K52" s="228"/>
      <c r="L52" s="228"/>
      <c r="M52" s="228"/>
      <c r="N52" s="228"/>
      <c r="O52" s="83" t="s">
        <v>56</v>
      </c>
      <c r="Q52" s="95"/>
      <c r="R52" s="109"/>
      <c r="S52" s="109"/>
      <c r="T52" s="109"/>
      <c r="U52" s="109"/>
      <c r="V52" s="109"/>
    </row>
    <row r="53" spans="2:22" ht="21" customHeight="1" x14ac:dyDescent="0.55000000000000004">
      <c r="B53" s="286"/>
      <c r="C53" s="217"/>
      <c r="D53" s="260"/>
      <c r="E53" s="261"/>
      <c r="F53" s="224" t="s">
        <v>116</v>
      </c>
      <c r="G53" s="225"/>
      <c r="H53" s="225"/>
      <c r="I53" s="226"/>
      <c r="J53" s="227"/>
      <c r="K53" s="228"/>
      <c r="L53" s="228"/>
      <c r="M53" s="228"/>
      <c r="N53" s="228"/>
      <c r="O53" s="83" t="s">
        <v>56</v>
      </c>
      <c r="Q53" s="95"/>
      <c r="R53" s="109"/>
      <c r="S53" s="109"/>
      <c r="T53" s="109"/>
      <c r="U53" s="109"/>
      <c r="V53" s="109"/>
    </row>
    <row r="54" spans="2:22" ht="21" customHeight="1" x14ac:dyDescent="0.55000000000000004">
      <c r="B54" s="286"/>
      <c r="C54" s="217"/>
      <c r="D54" s="256" t="s">
        <v>117</v>
      </c>
      <c r="E54" s="257"/>
      <c r="F54" s="224" t="s">
        <v>110</v>
      </c>
      <c r="G54" s="225"/>
      <c r="H54" s="225"/>
      <c r="I54" s="226"/>
      <c r="J54" s="232"/>
      <c r="K54" s="233"/>
      <c r="L54" s="233"/>
      <c r="M54" s="233"/>
      <c r="N54" s="233"/>
      <c r="O54" s="83" t="s">
        <v>56</v>
      </c>
      <c r="Q54" s="95"/>
      <c r="R54" s="109"/>
      <c r="S54" s="109"/>
      <c r="T54" s="109"/>
      <c r="U54" s="109"/>
      <c r="V54" s="109"/>
    </row>
    <row r="55" spans="2:22" ht="21" customHeight="1" x14ac:dyDescent="0.55000000000000004">
      <c r="B55" s="286"/>
      <c r="C55" s="217"/>
      <c r="D55" s="258"/>
      <c r="E55" s="259"/>
      <c r="F55" s="224" t="s">
        <v>111</v>
      </c>
      <c r="G55" s="225"/>
      <c r="H55" s="225"/>
      <c r="I55" s="226"/>
      <c r="J55" s="232"/>
      <c r="K55" s="233"/>
      <c r="L55" s="233"/>
      <c r="M55" s="233"/>
      <c r="N55" s="233"/>
      <c r="O55" s="83" t="s">
        <v>56</v>
      </c>
      <c r="Q55" s="95"/>
      <c r="R55" s="109"/>
      <c r="S55" s="109"/>
      <c r="T55" s="109"/>
      <c r="U55" s="109"/>
      <c r="V55" s="109"/>
    </row>
    <row r="56" spans="2:22" ht="21" customHeight="1" x14ac:dyDescent="0.55000000000000004">
      <c r="B56" s="286"/>
      <c r="C56" s="217"/>
      <c r="D56" s="258"/>
      <c r="E56" s="259"/>
      <c r="F56" s="224" t="s">
        <v>112</v>
      </c>
      <c r="G56" s="225"/>
      <c r="H56" s="225"/>
      <c r="I56" s="226"/>
      <c r="J56" s="232"/>
      <c r="K56" s="233"/>
      <c r="L56" s="233"/>
      <c r="M56" s="233"/>
      <c r="N56" s="233"/>
      <c r="O56" s="83" t="s">
        <v>56</v>
      </c>
      <c r="Q56" s="95"/>
      <c r="R56" s="109"/>
      <c r="S56" s="109"/>
      <c r="T56" s="109"/>
      <c r="U56" s="109"/>
      <c r="V56" s="109"/>
    </row>
    <row r="57" spans="2:22" ht="21" customHeight="1" x14ac:dyDescent="0.55000000000000004">
      <c r="B57" s="286"/>
      <c r="C57" s="217"/>
      <c r="D57" s="258"/>
      <c r="E57" s="259"/>
      <c r="F57" s="224" t="s">
        <v>113</v>
      </c>
      <c r="G57" s="225"/>
      <c r="H57" s="225"/>
      <c r="I57" s="226"/>
      <c r="J57" s="232"/>
      <c r="K57" s="233"/>
      <c r="L57" s="233"/>
      <c r="M57" s="233"/>
      <c r="N57" s="233"/>
      <c r="O57" s="83" t="s">
        <v>56</v>
      </c>
      <c r="Q57" s="95"/>
      <c r="R57" s="109"/>
      <c r="S57" s="109"/>
      <c r="T57" s="109"/>
      <c r="U57" s="109"/>
      <c r="V57" s="109"/>
    </row>
    <row r="58" spans="2:22" ht="21" customHeight="1" x14ac:dyDescent="0.55000000000000004">
      <c r="B58" s="286"/>
      <c r="C58" s="217"/>
      <c r="D58" s="258"/>
      <c r="E58" s="259"/>
      <c r="F58" s="224" t="s">
        <v>114</v>
      </c>
      <c r="G58" s="225"/>
      <c r="H58" s="225"/>
      <c r="I58" s="226"/>
      <c r="J58" s="232"/>
      <c r="K58" s="233"/>
      <c r="L58" s="233"/>
      <c r="M58" s="233"/>
      <c r="N58" s="233"/>
      <c r="O58" s="83" t="s">
        <v>56</v>
      </c>
      <c r="Q58" s="95"/>
      <c r="R58" s="109"/>
      <c r="S58" s="109"/>
      <c r="T58" s="109"/>
      <c r="U58" s="109"/>
      <c r="V58" s="109"/>
    </row>
    <row r="59" spans="2:22" ht="21" customHeight="1" x14ac:dyDescent="0.55000000000000004">
      <c r="B59" s="286"/>
      <c r="C59" s="217"/>
      <c r="D59" s="258"/>
      <c r="E59" s="259"/>
      <c r="F59" s="224" t="s">
        <v>115</v>
      </c>
      <c r="G59" s="225"/>
      <c r="H59" s="225"/>
      <c r="I59" s="226"/>
      <c r="J59" s="232"/>
      <c r="K59" s="233"/>
      <c r="L59" s="233"/>
      <c r="M59" s="233"/>
      <c r="N59" s="233"/>
      <c r="O59" s="83" t="s">
        <v>56</v>
      </c>
      <c r="Q59" s="95"/>
      <c r="R59" s="109"/>
      <c r="S59" s="109"/>
      <c r="T59" s="109"/>
      <c r="U59" s="109"/>
      <c r="V59" s="109"/>
    </row>
    <row r="60" spans="2:22" ht="21" customHeight="1" x14ac:dyDescent="0.55000000000000004">
      <c r="B60" s="286"/>
      <c r="C60" s="217"/>
      <c r="D60" s="260"/>
      <c r="E60" s="261"/>
      <c r="F60" s="224" t="s">
        <v>116</v>
      </c>
      <c r="G60" s="225"/>
      <c r="H60" s="225"/>
      <c r="I60" s="226"/>
      <c r="J60" s="232"/>
      <c r="K60" s="233"/>
      <c r="L60" s="233"/>
      <c r="M60" s="233"/>
      <c r="N60" s="233"/>
      <c r="O60" s="83" t="s">
        <v>56</v>
      </c>
      <c r="Q60" s="95"/>
      <c r="R60" s="109"/>
      <c r="S60" s="109"/>
      <c r="T60" s="109"/>
      <c r="U60" s="109"/>
      <c r="V60" s="109"/>
    </row>
    <row r="61" spans="2:22" ht="21" customHeight="1" x14ac:dyDescent="0.55000000000000004">
      <c r="B61" s="286"/>
      <c r="C61" s="217"/>
      <c r="D61" s="256" t="s">
        <v>118</v>
      </c>
      <c r="E61" s="257"/>
      <c r="F61" s="224" t="s">
        <v>110</v>
      </c>
      <c r="G61" s="225"/>
      <c r="H61" s="225"/>
      <c r="I61" s="226"/>
      <c r="J61" s="227"/>
      <c r="K61" s="228"/>
      <c r="L61" s="228"/>
      <c r="M61" s="228"/>
      <c r="N61" s="228"/>
      <c r="O61" s="83" t="s">
        <v>56</v>
      </c>
      <c r="Q61" s="95"/>
      <c r="R61" s="109"/>
      <c r="S61" s="109"/>
      <c r="T61" s="109"/>
      <c r="U61" s="109"/>
      <c r="V61" s="109"/>
    </row>
    <row r="62" spans="2:22" ht="21" customHeight="1" x14ac:dyDescent="0.55000000000000004">
      <c r="B62" s="286"/>
      <c r="C62" s="217"/>
      <c r="D62" s="258"/>
      <c r="E62" s="259"/>
      <c r="F62" s="224" t="s">
        <v>111</v>
      </c>
      <c r="G62" s="225"/>
      <c r="H62" s="225"/>
      <c r="I62" s="226"/>
      <c r="J62" s="227"/>
      <c r="K62" s="228"/>
      <c r="L62" s="228"/>
      <c r="M62" s="228"/>
      <c r="N62" s="228"/>
      <c r="O62" s="83" t="s">
        <v>56</v>
      </c>
      <c r="Q62" s="95"/>
      <c r="R62" s="109"/>
      <c r="S62" s="109"/>
      <c r="T62" s="109"/>
      <c r="U62" s="109"/>
      <c r="V62" s="109"/>
    </row>
    <row r="63" spans="2:22" ht="21" customHeight="1" x14ac:dyDescent="0.55000000000000004">
      <c r="B63" s="286"/>
      <c r="C63" s="217"/>
      <c r="D63" s="258"/>
      <c r="E63" s="259"/>
      <c r="F63" s="224" t="s">
        <v>112</v>
      </c>
      <c r="G63" s="225"/>
      <c r="H63" s="225"/>
      <c r="I63" s="226"/>
      <c r="J63" s="227"/>
      <c r="K63" s="228"/>
      <c r="L63" s="228"/>
      <c r="M63" s="228"/>
      <c r="N63" s="228"/>
      <c r="O63" s="83" t="s">
        <v>56</v>
      </c>
      <c r="Q63" s="95"/>
      <c r="R63" s="109"/>
      <c r="S63" s="109"/>
      <c r="T63" s="109"/>
      <c r="U63" s="109"/>
      <c r="V63" s="109"/>
    </row>
    <row r="64" spans="2:22" ht="21" customHeight="1" x14ac:dyDescent="0.55000000000000004">
      <c r="B64" s="286"/>
      <c r="C64" s="217"/>
      <c r="D64" s="258"/>
      <c r="E64" s="259"/>
      <c r="F64" s="224" t="s">
        <v>113</v>
      </c>
      <c r="G64" s="225"/>
      <c r="H64" s="225"/>
      <c r="I64" s="226"/>
      <c r="J64" s="227"/>
      <c r="K64" s="228"/>
      <c r="L64" s="228"/>
      <c r="M64" s="228"/>
      <c r="N64" s="228"/>
      <c r="O64" s="83" t="s">
        <v>56</v>
      </c>
      <c r="Q64" s="95"/>
      <c r="R64" s="109"/>
      <c r="S64" s="109"/>
      <c r="T64" s="109"/>
      <c r="U64" s="109"/>
      <c r="V64" s="109"/>
    </row>
    <row r="65" spans="2:22" ht="21" customHeight="1" x14ac:dyDescent="0.55000000000000004">
      <c r="B65" s="286"/>
      <c r="C65" s="217"/>
      <c r="D65" s="258"/>
      <c r="E65" s="259"/>
      <c r="F65" s="224" t="s">
        <v>114</v>
      </c>
      <c r="G65" s="225"/>
      <c r="H65" s="225"/>
      <c r="I65" s="226"/>
      <c r="J65" s="227"/>
      <c r="K65" s="228"/>
      <c r="L65" s="228"/>
      <c r="M65" s="228"/>
      <c r="N65" s="228"/>
      <c r="O65" s="83" t="s">
        <v>56</v>
      </c>
      <c r="Q65" s="95"/>
      <c r="R65" s="109"/>
      <c r="S65" s="109"/>
      <c r="T65" s="109"/>
      <c r="U65" s="109"/>
      <c r="V65" s="109"/>
    </row>
    <row r="66" spans="2:22" ht="21" customHeight="1" x14ac:dyDescent="0.55000000000000004">
      <c r="B66" s="286"/>
      <c r="C66" s="217"/>
      <c r="D66" s="258"/>
      <c r="E66" s="259"/>
      <c r="F66" s="224" t="s">
        <v>115</v>
      </c>
      <c r="G66" s="225"/>
      <c r="H66" s="225"/>
      <c r="I66" s="226"/>
      <c r="J66" s="227"/>
      <c r="K66" s="228"/>
      <c r="L66" s="228"/>
      <c r="M66" s="228"/>
      <c r="N66" s="228"/>
      <c r="O66" s="83" t="s">
        <v>56</v>
      </c>
      <c r="Q66" s="95"/>
      <c r="R66" s="109"/>
      <c r="S66" s="109"/>
      <c r="T66" s="109"/>
      <c r="U66" s="109"/>
      <c r="V66" s="109"/>
    </row>
    <row r="67" spans="2:22" ht="21" customHeight="1" x14ac:dyDescent="0.55000000000000004">
      <c r="B67" s="286"/>
      <c r="C67" s="217"/>
      <c r="D67" s="260"/>
      <c r="E67" s="261"/>
      <c r="F67" s="224" t="s">
        <v>116</v>
      </c>
      <c r="G67" s="225"/>
      <c r="H67" s="225"/>
      <c r="I67" s="226"/>
      <c r="J67" s="227"/>
      <c r="K67" s="228"/>
      <c r="L67" s="228"/>
      <c r="M67" s="228"/>
      <c r="N67" s="228"/>
      <c r="O67" s="83" t="s">
        <v>56</v>
      </c>
      <c r="Q67" s="95"/>
      <c r="R67" s="109"/>
      <c r="S67" s="109"/>
      <c r="T67" s="109"/>
      <c r="U67" s="109"/>
      <c r="V67" s="109"/>
    </row>
    <row r="68" spans="2:22" ht="21" customHeight="1" x14ac:dyDescent="0.55000000000000004">
      <c r="B68" s="286"/>
      <c r="C68" s="217"/>
      <c r="D68" s="256" t="s">
        <v>119</v>
      </c>
      <c r="E68" s="257"/>
      <c r="F68" s="224" t="s">
        <v>110</v>
      </c>
      <c r="G68" s="225"/>
      <c r="H68" s="225"/>
      <c r="I68" s="226"/>
      <c r="J68" s="227"/>
      <c r="K68" s="228"/>
      <c r="L68" s="228"/>
      <c r="M68" s="228"/>
      <c r="N68" s="228"/>
      <c r="O68" s="83" t="s">
        <v>56</v>
      </c>
      <c r="Q68" s="95"/>
      <c r="R68" s="109"/>
      <c r="S68" s="109"/>
      <c r="T68" s="109"/>
      <c r="U68" s="109"/>
      <c r="V68" s="109"/>
    </row>
    <row r="69" spans="2:22" ht="21" customHeight="1" x14ac:dyDescent="0.55000000000000004">
      <c r="B69" s="286"/>
      <c r="C69" s="217"/>
      <c r="D69" s="258"/>
      <c r="E69" s="259"/>
      <c r="F69" s="224" t="s">
        <v>111</v>
      </c>
      <c r="G69" s="225"/>
      <c r="H69" s="225"/>
      <c r="I69" s="226"/>
      <c r="J69" s="227"/>
      <c r="K69" s="228"/>
      <c r="L69" s="228"/>
      <c r="M69" s="228"/>
      <c r="N69" s="228"/>
      <c r="O69" s="83" t="s">
        <v>56</v>
      </c>
      <c r="Q69" s="95"/>
      <c r="R69" s="109"/>
      <c r="S69" s="109"/>
      <c r="T69" s="109"/>
      <c r="U69" s="109"/>
      <c r="V69" s="109"/>
    </row>
    <row r="70" spans="2:22" ht="21" customHeight="1" x14ac:dyDescent="0.55000000000000004">
      <c r="B70" s="286"/>
      <c r="C70" s="217"/>
      <c r="D70" s="258"/>
      <c r="E70" s="259"/>
      <c r="F70" s="224" t="s">
        <v>112</v>
      </c>
      <c r="G70" s="225"/>
      <c r="H70" s="225"/>
      <c r="I70" s="226"/>
      <c r="J70" s="227"/>
      <c r="K70" s="228"/>
      <c r="L70" s="228"/>
      <c r="M70" s="228"/>
      <c r="N70" s="228"/>
      <c r="O70" s="83" t="s">
        <v>56</v>
      </c>
      <c r="Q70" s="95"/>
      <c r="R70" s="109"/>
      <c r="S70" s="109"/>
      <c r="T70" s="109"/>
      <c r="U70" s="109"/>
      <c r="V70" s="109"/>
    </row>
    <row r="71" spans="2:22" ht="21" customHeight="1" x14ac:dyDescent="0.55000000000000004">
      <c r="B71" s="286"/>
      <c r="C71" s="217"/>
      <c r="D71" s="258"/>
      <c r="E71" s="259"/>
      <c r="F71" s="224" t="s">
        <v>113</v>
      </c>
      <c r="G71" s="225"/>
      <c r="H71" s="225"/>
      <c r="I71" s="226"/>
      <c r="J71" s="227"/>
      <c r="K71" s="228"/>
      <c r="L71" s="228"/>
      <c r="M71" s="228"/>
      <c r="N71" s="228"/>
      <c r="O71" s="83" t="s">
        <v>56</v>
      </c>
      <c r="Q71" s="95"/>
      <c r="R71" s="109"/>
      <c r="S71" s="109"/>
      <c r="T71" s="109"/>
      <c r="U71" s="109"/>
      <c r="V71" s="109"/>
    </row>
    <row r="72" spans="2:22" ht="21" customHeight="1" x14ac:dyDescent="0.55000000000000004">
      <c r="B72" s="286"/>
      <c r="C72" s="217"/>
      <c r="D72" s="258"/>
      <c r="E72" s="259"/>
      <c r="F72" s="224" t="s">
        <v>114</v>
      </c>
      <c r="G72" s="225"/>
      <c r="H72" s="225"/>
      <c r="I72" s="226"/>
      <c r="J72" s="227"/>
      <c r="K72" s="228"/>
      <c r="L72" s="228"/>
      <c r="M72" s="228"/>
      <c r="N72" s="228"/>
      <c r="O72" s="83" t="s">
        <v>56</v>
      </c>
      <c r="Q72" s="95"/>
      <c r="R72" s="109"/>
      <c r="S72" s="109"/>
      <c r="T72" s="109"/>
      <c r="U72" s="109"/>
      <c r="V72" s="109"/>
    </row>
    <row r="73" spans="2:22" ht="21" customHeight="1" x14ac:dyDescent="0.55000000000000004">
      <c r="B73" s="286"/>
      <c r="C73" s="217"/>
      <c r="D73" s="258"/>
      <c r="E73" s="259"/>
      <c r="F73" s="224" t="s">
        <v>115</v>
      </c>
      <c r="G73" s="225"/>
      <c r="H73" s="225"/>
      <c r="I73" s="226"/>
      <c r="J73" s="227"/>
      <c r="K73" s="228"/>
      <c r="L73" s="228"/>
      <c r="M73" s="228"/>
      <c r="N73" s="228"/>
      <c r="O73" s="83" t="s">
        <v>56</v>
      </c>
      <c r="Q73" s="95"/>
      <c r="R73" s="109"/>
      <c r="S73" s="109"/>
      <c r="T73" s="109"/>
      <c r="U73" s="109"/>
      <c r="V73" s="109"/>
    </row>
    <row r="74" spans="2:22" ht="21" customHeight="1" x14ac:dyDescent="0.55000000000000004">
      <c r="B74" s="286"/>
      <c r="C74" s="217"/>
      <c r="D74" s="260"/>
      <c r="E74" s="261"/>
      <c r="F74" s="224" t="s">
        <v>116</v>
      </c>
      <c r="G74" s="225"/>
      <c r="H74" s="225"/>
      <c r="I74" s="226"/>
      <c r="J74" s="227"/>
      <c r="K74" s="228"/>
      <c r="L74" s="228"/>
      <c r="M74" s="228"/>
      <c r="N74" s="228"/>
      <c r="O74" s="83" t="s">
        <v>56</v>
      </c>
      <c r="Q74" s="95"/>
      <c r="R74" s="109"/>
      <c r="S74" s="109"/>
      <c r="T74" s="109"/>
      <c r="U74" s="109"/>
      <c r="V74" s="109"/>
    </row>
    <row r="75" spans="2:22" ht="21" customHeight="1" x14ac:dyDescent="0.55000000000000004">
      <c r="B75" s="286"/>
      <c r="C75" s="217"/>
      <c r="D75" s="256" t="s">
        <v>120</v>
      </c>
      <c r="E75" s="257"/>
      <c r="F75" s="224" t="s">
        <v>110</v>
      </c>
      <c r="G75" s="225"/>
      <c r="H75" s="225"/>
      <c r="I75" s="226"/>
      <c r="J75" s="227"/>
      <c r="K75" s="228"/>
      <c r="L75" s="228"/>
      <c r="M75" s="228"/>
      <c r="N75" s="228"/>
      <c r="O75" s="83" t="s">
        <v>121</v>
      </c>
      <c r="Q75" s="95"/>
      <c r="R75" s="109"/>
      <c r="S75" s="109"/>
      <c r="T75" s="109"/>
      <c r="U75" s="109"/>
      <c r="V75" s="109"/>
    </row>
    <row r="76" spans="2:22" ht="21" customHeight="1" x14ac:dyDescent="0.55000000000000004">
      <c r="B76" s="286"/>
      <c r="C76" s="217"/>
      <c r="D76" s="258"/>
      <c r="E76" s="259"/>
      <c r="F76" s="224" t="s">
        <v>111</v>
      </c>
      <c r="G76" s="225"/>
      <c r="H76" s="225"/>
      <c r="I76" s="226"/>
      <c r="J76" s="227"/>
      <c r="K76" s="228"/>
      <c r="L76" s="228"/>
      <c r="M76" s="228"/>
      <c r="N76" s="228"/>
      <c r="O76" s="83" t="s">
        <v>121</v>
      </c>
      <c r="Q76" s="95"/>
      <c r="R76" s="109"/>
      <c r="S76" s="109"/>
      <c r="T76" s="109"/>
      <c r="U76" s="109"/>
      <c r="V76" s="109"/>
    </row>
    <row r="77" spans="2:22" ht="21" customHeight="1" x14ac:dyDescent="0.55000000000000004">
      <c r="B77" s="286"/>
      <c r="C77" s="217"/>
      <c r="D77" s="258"/>
      <c r="E77" s="259"/>
      <c r="F77" s="224" t="s">
        <v>112</v>
      </c>
      <c r="G77" s="225"/>
      <c r="H77" s="225"/>
      <c r="I77" s="226"/>
      <c r="J77" s="227"/>
      <c r="K77" s="228"/>
      <c r="L77" s="228"/>
      <c r="M77" s="228"/>
      <c r="N77" s="228"/>
      <c r="O77" s="83" t="s">
        <v>121</v>
      </c>
      <c r="Q77" s="95"/>
      <c r="R77" s="109"/>
      <c r="S77" s="109"/>
      <c r="T77" s="109"/>
      <c r="U77" s="109"/>
      <c r="V77" s="109"/>
    </row>
    <row r="78" spans="2:22" ht="21" customHeight="1" x14ac:dyDescent="0.55000000000000004">
      <c r="B78" s="286"/>
      <c r="C78" s="217"/>
      <c r="D78" s="258"/>
      <c r="E78" s="259"/>
      <c r="F78" s="224" t="s">
        <v>113</v>
      </c>
      <c r="G78" s="225"/>
      <c r="H78" s="225"/>
      <c r="I78" s="226"/>
      <c r="J78" s="227"/>
      <c r="K78" s="228"/>
      <c r="L78" s="228"/>
      <c r="M78" s="228"/>
      <c r="N78" s="228"/>
      <c r="O78" s="83" t="s">
        <v>121</v>
      </c>
      <c r="Q78" s="95"/>
      <c r="R78" s="109"/>
      <c r="S78" s="109"/>
      <c r="T78" s="109"/>
      <c r="U78" s="109"/>
      <c r="V78" s="109"/>
    </row>
    <row r="79" spans="2:22" ht="21" customHeight="1" x14ac:dyDescent="0.55000000000000004">
      <c r="B79" s="286"/>
      <c r="C79" s="217"/>
      <c r="D79" s="258"/>
      <c r="E79" s="259"/>
      <c r="F79" s="224" t="s">
        <v>114</v>
      </c>
      <c r="G79" s="225"/>
      <c r="H79" s="225"/>
      <c r="I79" s="226"/>
      <c r="J79" s="227"/>
      <c r="K79" s="228"/>
      <c r="L79" s="228"/>
      <c r="M79" s="228"/>
      <c r="N79" s="228"/>
      <c r="O79" s="83" t="s">
        <v>121</v>
      </c>
      <c r="Q79" s="95"/>
      <c r="R79" s="109"/>
      <c r="S79" s="109"/>
      <c r="T79" s="109"/>
      <c r="U79" s="109"/>
      <c r="V79" s="109"/>
    </row>
    <row r="80" spans="2:22" ht="21" customHeight="1" x14ac:dyDescent="0.55000000000000004">
      <c r="B80" s="286"/>
      <c r="C80" s="217"/>
      <c r="D80" s="258"/>
      <c r="E80" s="259"/>
      <c r="F80" s="224" t="s">
        <v>115</v>
      </c>
      <c r="G80" s="225"/>
      <c r="H80" s="225"/>
      <c r="I80" s="226"/>
      <c r="J80" s="227"/>
      <c r="K80" s="228"/>
      <c r="L80" s="228"/>
      <c r="M80" s="228"/>
      <c r="N80" s="228"/>
      <c r="O80" s="83" t="s">
        <v>121</v>
      </c>
      <c r="Q80" s="95"/>
      <c r="R80" s="109"/>
      <c r="S80" s="109"/>
      <c r="T80" s="109"/>
      <c r="U80" s="109"/>
      <c r="V80" s="109"/>
    </row>
    <row r="81" spans="1:22" ht="23.15" customHeight="1" x14ac:dyDescent="0.55000000000000004">
      <c r="B81" s="286"/>
      <c r="C81" s="201"/>
      <c r="D81" s="260"/>
      <c r="E81" s="261"/>
      <c r="F81" s="224" t="s">
        <v>116</v>
      </c>
      <c r="G81" s="225"/>
      <c r="H81" s="225"/>
      <c r="I81" s="226"/>
      <c r="J81" s="227"/>
      <c r="K81" s="228"/>
      <c r="L81" s="228"/>
      <c r="M81" s="228"/>
      <c r="N81" s="228"/>
      <c r="O81" s="83" t="s">
        <v>121</v>
      </c>
      <c r="Q81" s="95"/>
      <c r="R81" s="109"/>
      <c r="S81" s="109"/>
      <c r="T81" s="109"/>
      <c r="U81" s="109"/>
      <c r="V81" s="109"/>
    </row>
    <row r="82" spans="1:22" ht="66" customHeight="1" x14ac:dyDescent="0.55000000000000004">
      <c r="A82" s="78"/>
      <c r="B82" s="279" t="s">
        <v>122</v>
      </c>
      <c r="C82" s="85" t="s">
        <v>123</v>
      </c>
      <c r="D82" s="218"/>
      <c r="E82" s="254"/>
      <c r="F82" s="254"/>
      <c r="G82" s="254"/>
      <c r="H82" s="254"/>
      <c r="I82" s="254"/>
      <c r="J82" s="254"/>
      <c r="K82" s="254"/>
      <c r="L82" s="254"/>
      <c r="M82" s="254"/>
      <c r="N82" s="254"/>
      <c r="O82" s="255"/>
      <c r="P82" s="78"/>
    </row>
    <row r="83" spans="1:22" ht="34" customHeight="1" x14ac:dyDescent="0.55000000000000004">
      <c r="A83" s="78"/>
      <c r="B83" s="280"/>
      <c r="C83" s="200" t="s">
        <v>124</v>
      </c>
      <c r="D83" s="234" t="s">
        <v>125</v>
      </c>
      <c r="E83" s="235"/>
      <c r="F83" s="251"/>
      <c r="G83" s="219"/>
      <c r="H83" s="219"/>
      <c r="I83" s="219"/>
      <c r="J83" s="220"/>
      <c r="K83" s="239" t="s">
        <v>126</v>
      </c>
      <c r="L83" s="240"/>
      <c r="M83" s="229"/>
      <c r="N83" s="230"/>
      <c r="O83" s="231"/>
      <c r="P83" s="78"/>
    </row>
    <row r="84" spans="1:22" ht="34" customHeight="1" x14ac:dyDescent="0.55000000000000004">
      <c r="A84" s="78"/>
      <c r="B84" s="280"/>
      <c r="C84" s="217"/>
      <c r="D84" s="252" t="s">
        <v>127</v>
      </c>
      <c r="E84" s="253"/>
      <c r="F84" s="248"/>
      <c r="G84" s="249"/>
      <c r="H84" s="249"/>
      <c r="I84" s="249"/>
      <c r="J84" s="249"/>
      <c r="K84" s="249"/>
      <c r="L84" s="249"/>
      <c r="M84" s="249"/>
      <c r="N84" s="249"/>
      <c r="O84" s="250"/>
      <c r="P84" s="78"/>
    </row>
    <row r="85" spans="1:22" ht="34" customHeight="1" x14ac:dyDescent="0.55000000000000004">
      <c r="A85" s="97"/>
      <c r="B85" s="280"/>
      <c r="C85" s="200" t="s">
        <v>128</v>
      </c>
      <c r="D85" s="234" t="s">
        <v>125</v>
      </c>
      <c r="E85" s="235"/>
      <c r="F85" s="244"/>
      <c r="G85" s="244"/>
      <c r="H85" s="244"/>
      <c r="I85" s="244"/>
      <c r="J85" s="244"/>
      <c r="K85" s="245" t="s">
        <v>126</v>
      </c>
      <c r="L85" s="245"/>
      <c r="M85" s="229"/>
      <c r="N85" s="230"/>
      <c r="O85" s="231"/>
      <c r="P85" s="78"/>
    </row>
    <row r="86" spans="1:22" ht="34" customHeight="1" x14ac:dyDescent="0.55000000000000004">
      <c r="A86" s="78"/>
      <c r="B86" s="280"/>
      <c r="C86" s="217"/>
      <c r="D86" s="246" t="s">
        <v>127</v>
      </c>
      <c r="E86" s="247"/>
      <c r="F86" s="248"/>
      <c r="G86" s="249"/>
      <c r="H86" s="249"/>
      <c r="I86" s="249"/>
      <c r="J86" s="249"/>
      <c r="K86" s="249"/>
      <c r="L86" s="249"/>
      <c r="M86" s="249"/>
      <c r="N86" s="249"/>
      <c r="O86" s="250"/>
      <c r="P86" s="78"/>
    </row>
    <row r="87" spans="1:22" ht="34" customHeight="1" x14ac:dyDescent="0.55000000000000004">
      <c r="A87" s="78"/>
      <c r="B87" s="280"/>
      <c r="C87" s="200" t="s">
        <v>129</v>
      </c>
      <c r="D87" s="234" t="s">
        <v>125</v>
      </c>
      <c r="E87" s="235"/>
      <c r="F87" s="236"/>
      <c r="G87" s="237"/>
      <c r="H87" s="237"/>
      <c r="I87" s="237"/>
      <c r="J87" s="238"/>
      <c r="K87" s="239" t="s">
        <v>126</v>
      </c>
      <c r="L87" s="240"/>
      <c r="M87" s="229"/>
      <c r="N87" s="230"/>
      <c r="O87" s="231"/>
      <c r="P87" s="78"/>
    </row>
    <row r="88" spans="1:22" ht="34" customHeight="1" x14ac:dyDescent="0.55000000000000004">
      <c r="A88" s="78"/>
      <c r="B88" s="280"/>
      <c r="C88" s="217"/>
      <c r="D88" s="234" t="s">
        <v>127</v>
      </c>
      <c r="E88" s="235"/>
      <c r="F88" s="236"/>
      <c r="G88" s="237"/>
      <c r="H88" s="237"/>
      <c r="I88" s="237"/>
      <c r="J88" s="237"/>
      <c r="K88" s="237"/>
      <c r="L88" s="237"/>
      <c r="M88" s="237"/>
      <c r="N88" s="237"/>
      <c r="O88" s="238"/>
      <c r="P88" s="78"/>
    </row>
    <row r="89" spans="1:22" ht="34" customHeight="1" x14ac:dyDescent="0.55000000000000004">
      <c r="A89" s="78"/>
      <c r="B89" s="280"/>
      <c r="C89" s="200" t="s">
        <v>130</v>
      </c>
      <c r="D89" s="234" t="s">
        <v>125</v>
      </c>
      <c r="E89" s="235"/>
      <c r="F89" s="236"/>
      <c r="G89" s="237"/>
      <c r="H89" s="237"/>
      <c r="I89" s="237"/>
      <c r="J89" s="238"/>
      <c r="K89" s="239" t="s">
        <v>126</v>
      </c>
      <c r="L89" s="240"/>
      <c r="M89" s="241"/>
      <c r="N89" s="242"/>
      <c r="O89" s="243"/>
      <c r="P89" s="78"/>
    </row>
    <row r="90" spans="1:22" ht="34" customHeight="1" x14ac:dyDescent="0.55000000000000004">
      <c r="A90" s="78"/>
      <c r="B90" s="280"/>
      <c r="C90" s="217"/>
      <c r="D90" s="234" t="s">
        <v>127</v>
      </c>
      <c r="E90" s="235"/>
      <c r="F90" s="236"/>
      <c r="G90" s="237"/>
      <c r="H90" s="237"/>
      <c r="I90" s="237"/>
      <c r="J90" s="237"/>
      <c r="K90" s="237"/>
      <c r="L90" s="237"/>
      <c r="M90" s="237"/>
      <c r="N90" s="237"/>
      <c r="O90" s="238"/>
      <c r="P90" s="78"/>
    </row>
    <row r="91" spans="1:22" ht="34" customHeight="1" x14ac:dyDescent="0.55000000000000004">
      <c r="A91" s="78"/>
      <c r="B91" s="280"/>
      <c r="C91" s="200" t="s">
        <v>131</v>
      </c>
      <c r="D91" s="234" t="s">
        <v>125</v>
      </c>
      <c r="E91" s="235"/>
      <c r="F91" s="236"/>
      <c r="G91" s="237"/>
      <c r="H91" s="237"/>
      <c r="I91" s="237"/>
      <c r="J91" s="238"/>
      <c r="K91" s="239" t="s">
        <v>126</v>
      </c>
      <c r="L91" s="240"/>
      <c r="M91" s="241"/>
      <c r="N91" s="242"/>
      <c r="O91" s="243"/>
      <c r="P91" s="78"/>
    </row>
    <row r="92" spans="1:22" ht="34" customHeight="1" x14ac:dyDescent="0.55000000000000004">
      <c r="A92" s="78"/>
      <c r="B92" s="281"/>
      <c r="C92" s="201"/>
      <c r="D92" s="234" t="s">
        <v>127</v>
      </c>
      <c r="E92" s="235"/>
      <c r="F92" s="236"/>
      <c r="G92" s="237"/>
      <c r="H92" s="237"/>
      <c r="I92" s="237"/>
      <c r="J92" s="237"/>
      <c r="K92" s="237"/>
      <c r="L92" s="237"/>
      <c r="M92" s="237"/>
      <c r="N92" s="237"/>
      <c r="O92" s="238"/>
      <c r="P92" s="78"/>
    </row>
    <row r="93" spans="1:22" ht="34" customHeight="1" x14ac:dyDescent="0.55000000000000004"/>
    <row r="94" spans="1:22" ht="20.149999999999999" customHeight="1" x14ac:dyDescent="0.55000000000000004"/>
    <row r="95" spans="1:22" ht="20.149999999999999" customHeight="1" x14ac:dyDescent="0.55000000000000004"/>
    <row r="96" spans="1:22" ht="20.149999999999999" customHeight="1" x14ac:dyDescent="0.55000000000000004"/>
    <row r="97" ht="20.149999999999999" customHeight="1" x14ac:dyDescent="0.55000000000000004"/>
    <row r="98" ht="20.149999999999999" customHeight="1" x14ac:dyDescent="0.55000000000000004"/>
    <row r="99" ht="20.149999999999999" customHeight="1" x14ac:dyDescent="0.55000000000000004"/>
    <row r="100" ht="20.149999999999999" customHeight="1" x14ac:dyDescent="0.55000000000000004"/>
  </sheetData>
  <sheetProtection algorithmName="SHA-512" hashValue="mFo9BWvcqWDWxvl5bHvckBIjJ5ODrTknERRC/1r4IjPI8ibK9pb6zYroPuthLpGkYEydUVtAjoWjsltZ7cIo5g==" saltValue="wIKv7/7+MpyJosXKwjP6og==" spinCount="100000" sheet="1" scenarios="1"/>
  <mergeCells count="194">
    <mergeCell ref="D7:H7"/>
    <mergeCell ref="F49:I49"/>
    <mergeCell ref="J47:N47"/>
    <mergeCell ref="D44:E44"/>
    <mergeCell ref="F44:O44"/>
    <mergeCell ref="C44:C81"/>
    <mergeCell ref="F48:I48"/>
    <mergeCell ref="F63:I63"/>
    <mergeCell ref="D13:O13"/>
    <mergeCell ref="D12:O12"/>
    <mergeCell ref="D37:E37"/>
    <mergeCell ref="F37:O37"/>
    <mergeCell ref="E19:O19"/>
    <mergeCell ref="C19:C20"/>
    <mergeCell ref="E20:O20"/>
    <mergeCell ref="H31:O32"/>
    <mergeCell ref="D31:G32"/>
    <mergeCell ref="D45:E45"/>
    <mergeCell ref="F45:O45"/>
    <mergeCell ref="F73:I73"/>
    <mergeCell ref="J73:N73"/>
    <mergeCell ref="F47:I47"/>
    <mergeCell ref="D26:O26"/>
    <mergeCell ref="D36:E36"/>
    <mergeCell ref="F46:O46"/>
    <mergeCell ref="F60:I60"/>
    <mergeCell ref="J60:N60"/>
    <mergeCell ref="F58:I58"/>
    <mergeCell ref="J58:N58"/>
    <mergeCell ref="F54:I54"/>
    <mergeCell ref="J54:N54"/>
    <mergeCell ref="J51:N51"/>
    <mergeCell ref="J53:N53"/>
    <mergeCell ref="F50:I50"/>
    <mergeCell ref="F57:I57"/>
    <mergeCell ref="F55:I55"/>
    <mergeCell ref="J55:N55"/>
    <mergeCell ref="F51:I51"/>
    <mergeCell ref="F53:I53"/>
    <mergeCell ref="F52:I52"/>
    <mergeCell ref="J52:N52"/>
    <mergeCell ref="J56:N56"/>
    <mergeCell ref="F6:J6"/>
    <mergeCell ref="D21:O21"/>
    <mergeCell ref="K6:L6"/>
    <mergeCell ref="D27:O27"/>
    <mergeCell ref="D61:E67"/>
    <mergeCell ref="F61:I61"/>
    <mergeCell ref="J61:N61"/>
    <mergeCell ref="F62:I62"/>
    <mergeCell ref="J62:N62"/>
    <mergeCell ref="K7:O7"/>
    <mergeCell ref="D23:O23"/>
    <mergeCell ref="K14:O14"/>
    <mergeCell ref="D16:H16"/>
    <mergeCell ref="I16:J16"/>
    <mergeCell ref="K16:O16"/>
    <mergeCell ref="D15:H15"/>
    <mergeCell ref="I15:J15"/>
    <mergeCell ref="K15:O15"/>
    <mergeCell ref="I10:K10"/>
    <mergeCell ref="M10:O10"/>
    <mergeCell ref="J50:N50"/>
    <mergeCell ref="D46:E46"/>
    <mergeCell ref="F56:I56"/>
    <mergeCell ref="I7:J7"/>
    <mergeCell ref="B82:B92"/>
    <mergeCell ref="D14:H14"/>
    <mergeCell ref="I14:J14"/>
    <mergeCell ref="C24:C25"/>
    <mergeCell ref="E24:I24"/>
    <mergeCell ref="E25:I25"/>
    <mergeCell ref="J28:K28"/>
    <mergeCell ref="D17:O17"/>
    <mergeCell ref="E22:I22"/>
    <mergeCell ref="B18:B81"/>
    <mergeCell ref="K22:O22"/>
    <mergeCell ref="K24:O24"/>
    <mergeCell ref="J25:O25"/>
    <mergeCell ref="E35:I35"/>
    <mergeCell ref="D38:E38"/>
    <mergeCell ref="D47:E53"/>
    <mergeCell ref="J63:N63"/>
    <mergeCell ref="F78:I78"/>
    <mergeCell ref="F67:I67"/>
    <mergeCell ref="J67:N67"/>
    <mergeCell ref="J59:N59"/>
    <mergeCell ref="F68:I68"/>
    <mergeCell ref="J48:N48"/>
    <mergeCell ref="J49:N49"/>
    <mergeCell ref="B2:O2"/>
    <mergeCell ref="J4:K4"/>
    <mergeCell ref="L4:O4"/>
    <mergeCell ref="F77:I77"/>
    <mergeCell ref="J77:N77"/>
    <mergeCell ref="F64:I64"/>
    <mergeCell ref="D34:O34"/>
    <mergeCell ref="D18:O18"/>
    <mergeCell ref="D11:O11"/>
    <mergeCell ref="D4:I4"/>
    <mergeCell ref="E8:I8"/>
    <mergeCell ref="K8:O8"/>
    <mergeCell ref="D5:O5"/>
    <mergeCell ref="E10:G10"/>
    <mergeCell ref="D9:F9"/>
    <mergeCell ref="G9:H9"/>
    <mergeCell ref="J9:L9"/>
    <mergeCell ref="M9:N9"/>
    <mergeCell ref="J75:N75"/>
    <mergeCell ref="F76:I76"/>
    <mergeCell ref="J76:N76"/>
    <mergeCell ref="B4:B17"/>
    <mergeCell ref="D54:E60"/>
    <mergeCell ref="D41:O41"/>
    <mergeCell ref="F74:I74"/>
    <mergeCell ref="J74:N74"/>
    <mergeCell ref="D82:O82"/>
    <mergeCell ref="F81:I81"/>
    <mergeCell ref="J81:N81"/>
    <mergeCell ref="D75:E81"/>
    <mergeCell ref="F75:I75"/>
    <mergeCell ref="J64:N64"/>
    <mergeCell ref="F65:I65"/>
    <mergeCell ref="J65:N65"/>
    <mergeCell ref="F66:I66"/>
    <mergeCell ref="J66:N66"/>
    <mergeCell ref="J68:N68"/>
    <mergeCell ref="F69:I69"/>
    <mergeCell ref="D68:E74"/>
    <mergeCell ref="F70:I70"/>
    <mergeCell ref="J70:N70"/>
    <mergeCell ref="F71:I71"/>
    <mergeCell ref="J71:N71"/>
    <mergeCell ref="F72:I72"/>
    <mergeCell ref="J69:N69"/>
    <mergeCell ref="J78:N78"/>
    <mergeCell ref="F79:I79"/>
    <mergeCell ref="J79:N79"/>
    <mergeCell ref="C83:C84"/>
    <mergeCell ref="K83:L83"/>
    <mergeCell ref="D83:E83"/>
    <mergeCell ref="F83:J83"/>
    <mergeCell ref="D84:E84"/>
    <mergeCell ref="F84:O84"/>
    <mergeCell ref="C89:C90"/>
    <mergeCell ref="D89:E89"/>
    <mergeCell ref="F89:J89"/>
    <mergeCell ref="K89:L89"/>
    <mergeCell ref="M89:O89"/>
    <mergeCell ref="D90:E90"/>
    <mergeCell ref="F90:O90"/>
    <mergeCell ref="M87:O87"/>
    <mergeCell ref="D88:E88"/>
    <mergeCell ref="F88:O88"/>
    <mergeCell ref="F80:I80"/>
    <mergeCell ref="J80:N80"/>
    <mergeCell ref="M83:O83"/>
    <mergeCell ref="J72:N72"/>
    <mergeCell ref="J57:N57"/>
    <mergeCell ref="F59:I59"/>
    <mergeCell ref="C91:C92"/>
    <mergeCell ref="D91:E91"/>
    <mergeCell ref="F91:J91"/>
    <mergeCell ref="K91:L91"/>
    <mergeCell ref="M91:O91"/>
    <mergeCell ref="D92:E92"/>
    <mergeCell ref="F92:O92"/>
    <mergeCell ref="C85:C86"/>
    <mergeCell ref="D85:E85"/>
    <mergeCell ref="F85:J85"/>
    <mergeCell ref="K85:L85"/>
    <mergeCell ref="M85:O85"/>
    <mergeCell ref="D86:E86"/>
    <mergeCell ref="F86:O86"/>
    <mergeCell ref="C87:C88"/>
    <mergeCell ref="D87:E87"/>
    <mergeCell ref="F87:J87"/>
    <mergeCell ref="K87:L87"/>
    <mergeCell ref="C31:C32"/>
    <mergeCell ref="D43:O43"/>
    <mergeCell ref="D39:O39"/>
    <mergeCell ref="D29:O29"/>
    <mergeCell ref="D33:H33"/>
    <mergeCell ref="I33:J33"/>
    <mergeCell ref="K33:O33"/>
    <mergeCell ref="L28:N28"/>
    <mergeCell ref="C36:C38"/>
    <mergeCell ref="F38:O38"/>
    <mergeCell ref="K35:O35"/>
    <mergeCell ref="D40:O40"/>
    <mergeCell ref="D42:O42"/>
    <mergeCell ref="F36:O36"/>
    <mergeCell ref="D30:O30"/>
    <mergeCell ref="D28:I28"/>
  </mergeCells>
  <phoneticPr fontId="1"/>
  <conditionalFormatting sqref="D82">
    <cfRule type="expression" dxfId="80" priority="10">
      <formula>$D$27="有"</formula>
    </cfRule>
  </conditionalFormatting>
  <conditionalFormatting sqref="D11:G11">
    <cfRule type="expression" dxfId="79" priority="36">
      <formula>AND($E$10="T_分類不能の産業",$I$10="99_分類不能の産業",$M$10="999_分類不能の産業")=TRUE</formula>
    </cfRule>
  </conditionalFormatting>
  <conditionalFormatting sqref="D31:G32">
    <cfRule type="expression" dxfId="78" priority="29">
      <formula>D31&lt;&gt;""</formula>
    </cfRule>
  </conditionalFormatting>
  <conditionalFormatting sqref="D4:I4">
    <cfRule type="expression" dxfId="77" priority="28">
      <formula>D4&lt;&gt;""</formula>
    </cfRule>
  </conditionalFormatting>
  <conditionalFormatting sqref="D11:O13">
    <cfRule type="expression" dxfId="76" priority="26">
      <formula>D11&lt;&gt;""</formula>
    </cfRule>
  </conditionalFormatting>
  <conditionalFormatting sqref="D17:O18">
    <cfRule type="expression" dxfId="75" priority="25">
      <formula>D17&lt;&gt;""</formula>
    </cfRule>
  </conditionalFormatting>
  <conditionalFormatting sqref="D21:O21">
    <cfRule type="expression" dxfId="74" priority="22">
      <formula>D21&lt;&gt;""</formula>
    </cfRule>
  </conditionalFormatting>
  <conditionalFormatting sqref="D23:O23">
    <cfRule type="expression" dxfId="73" priority="21">
      <formula>D23&lt;&gt;""</formula>
    </cfRule>
  </conditionalFormatting>
  <conditionalFormatting sqref="D29:O30">
    <cfRule type="expression" dxfId="72" priority="20">
      <formula>D29&lt;&gt;""</formula>
    </cfRule>
  </conditionalFormatting>
  <conditionalFormatting sqref="D34:O34">
    <cfRule type="expression" dxfId="71" priority="18">
      <formula>D34&lt;&gt;""</formula>
    </cfRule>
  </conditionalFormatting>
  <conditionalFormatting sqref="D39:O43">
    <cfRule type="expression" dxfId="70" priority="15">
      <formula>D39&lt;&gt;""</formula>
    </cfRule>
  </conditionalFormatting>
  <conditionalFormatting sqref="D82:O82">
    <cfRule type="expression" dxfId="69" priority="9">
      <formula>D82&lt;&gt;""</formula>
    </cfRule>
  </conditionalFormatting>
  <conditionalFormatting sqref="E19:O20">
    <cfRule type="expression" dxfId="68" priority="23">
      <formula>E19&lt;&gt;""</formula>
    </cfRule>
  </conditionalFormatting>
  <conditionalFormatting sqref="F44">
    <cfRule type="expression" dxfId="67" priority="41">
      <formula>$F$45="有"</formula>
    </cfRule>
  </conditionalFormatting>
  <conditionalFormatting sqref="F46">
    <cfRule type="expression" dxfId="66" priority="14">
      <formula>$F$45="有"</formula>
    </cfRule>
  </conditionalFormatting>
  <conditionalFormatting sqref="F83">
    <cfRule type="expression" dxfId="65" priority="8">
      <formula>$D$27="有"</formula>
    </cfRule>
  </conditionalFormatting>
  <conditionalFormatting sqref="F84">
    <cfRule type="expression" dxfId="64" priority="6">
      <formula>$D$27="有"</formula>
    </cfRule>
  </conditionalFormatting>
  <conditionalFormatting sqref="F85">
    <cfRule type="expression" dxfId="63" priority="4">
      <formula>$D$27="有"</formula>
    </cfRule>
  </conditionalFormatting>
  <conditionalFormatting sqref="F86">
    <cfRule type="expression" dxfId="62" priority="2">
      <formula>$D$27="有"</formula>
    </cfRule>
  </conditionalFormatting>
  <conditionalFormatting sqref="F83:J83">
    <cfRule type="expression" dxfId="61" priority="7">
      <formula>F83&lt;&gt;""</formula>
    </cfRule>
  </conditionalFormatting>
  <conditionalFormatting sqref="F85:J85">
    <cfRule type="expression" dxfId="60" priority="3">
      <formula>F85&lt;&gt;""</formula>
    </cfRule>
  </conditionalFormatting>
  <conditionalFormatting sqref="F36:O38">
    <cfRule type="expression" dxfId="59" priority="16">
      <formula>F36&lt;&gt;""</formula>
    </cfRule>
  </conditionalFormatting>
  <conditionalFormatting sqref="F37:O38">
    <cfRule type="expression" dxfId="58" priority="17">
      <formula>$F$36="有"</formula>
    </cfRule>
  </conditionalFormatting>
  <conditionalFormatting sqref="F44:O46">
    <cfRule type="expression" dxfId="57" priority="13">
      <formula>F44&lt;&gt;""</formula>
    </cfRule>
  </conditionalFormatting>
  <conditionalFormatting sqref="F84:O84">
    <cfRule type="expression" dxfId="56" priority="5">
      <formula>F84&lt;&gt;""</formula>
    </cfRule>
  </conditionalFormatting>
  <conditionalFormatting sqref="F86:O86">
    <cfRule type="expression" dxfId="55" priority="1">
      <formula>F86&lt;&gt;""</formula>
    </cfRule>
  </conditionalFormatting>
  <conditionalFormatting sqref="H31:O32">
    <cfRule type="expression" dxfId="54" priority="30">
      <formula>$D$31&lt;&gt;""</formula>
    </cfRule>
  </conditionalFormatting>
  <conditionalFormatting sqref="J47:N81">
    <cfRule type="expression" dxfId="53" priority="11">
      <formula>J47&lt;&gt;""</formula>
    </cfRule>
  </conditionalFormatting>
  <conditionalFormatting sqref="J54:N60">
    <cfRule type="expression" dxfId="52" priority="12">
      <formula>$F$45="有"</formula>
    </cfRule>
  </conditionalFormatting>
  <conditionalFormatting sqref="K33:O33">
    <cfRule type="expression" dxfId="51" priority="19">
      <formula>K33&lt;&gt;""</formula>
    </cfRule>
  </conditionalFormatting>
  <conditionalFormatting sqref="L4:O4 D5:O5 D6 K6:L6 N6 D7:H7 K7 D8 J8 G9:H9 M9:N9 E10:G10 I10:K10 M10:O10 D14:H16 K14:O16 D22 J22 J24 D24:D25 D26:O27 D28:I28 L28:N28 D33:H33 E35:I35 K35:O35 M83:O83 M85:O85 F87:J87 M87:O87 F88:O88 F89:J89 M89:O89 F90:O90 F91:J91 M91:O91 F92:O92">
    <cfRule type="expression" dxfId="50" priority="34">
      <formula>D4&lt;&gt;""</formula>
    </cfRule>
  </conditionalFormatting>
  <conditionalFormatting sqref="M83 M85 M87 F87:F92 M89 M91">
    <cfRule type="expression" dxfId="49" priority="39">
      <formula>$D$27="有"</formula>
    </cfRule>
  </conditionalFormatting>
  <dataValidations count="13">
    <dataValidation type="list" allowBlank="1" showInputMessage="1" showErrorMessage="1" sqref="J22 J24 D22 D24:D25" xr:uid="{EC41DB88-A656-4DBA-81F6-3E322068AA7B}">
      <formula1>"■"</formula1>
    </dataValidation>
    <dataValidation type="list" allowBlank="1" showInputMessage="1" showErrorMessage="1" sqref="D27:O27 F36:O36 F45" xr:uid="{351440CF-3C8F-45DC-88E5-0623FB22AC6A}">
      <formula1>"有,無"</formula1>
    </dataValidation>
    <dataValidation type="list" allowBlank="1" showInputMessage="1" showErrorMessage="1" sqref="I10:K10" xr:uid="{C36671E0-FA9D-40E5-B708-869286DBB266}">
      <formula1>_xlfn.ANCHORARRAY($S$10)</formula1>
    </dataValidation>
    <dataValidation type="list" allowBlank="1" showInputMessage="1" showErrorMessage="1" sqref="M10:O10" xr:uid="{6C8ADA55-E938-4140-A786-A52DB7DBC178}">
      <formula1>_xlfn.ANCHORARRAY($T$10)</formula1>
    </dataValidation>
    <dataValidation type="list" allowBlank="1" showInputMessage="1" showErrorMessage="1" sqref="D26:O26" xr:uid="{660FDA38-07AA-44F1-A6D3-1885365E4C18}">
      <formula1>"合理化,広域化,多角化"</formula1>
    </dataValidation>
    <dataValidation type="list" allowBlank="1" showInputMessage="1" showErrorMessage="1" sqref="D33:H33" xr:uid="{5B419C55-CB88-483A-AC37-0F9DAAF54371}">
      <formula1>"該当,非該当"</formula1>
    </dataValidation>
    <dataValidation type="list" allowBlank="1" showInputMessage="1" showErrorMessage="1" sqref="D40:O40" xr:uid="{895D7373-A8F8-47C9-9BCA-1E3899A6BE9F}">
      <formula1>"継続事業,新規事業"</formula1>
    </dataValidation>
    <dataValidation type="custom" showInputMessage="1" showErrorMessage="1" errorTitle="この項目の入力は禁止されています" error="「主たる分類」の項目が指定値と異なるため入力できません。" sqref="D11:O11" xr:uid="{37A5E2E6-EF67-4E05-A2C4-ABBEDDD5C0D3}">
      <formula1>AND(E10="T_分類不能の産業",I10="99_分類不能の産業",M10="999_分類不能の産業")=TRUE</formula1>
    </dataValidation>
    <dataValidation type="custom" showInputMessage="1" showErrorMessage="1" errorTitle="この項目の入力は禁止されています" error="「コンソーシアム共同申請の有無」の項目が空欄もしくは「無」の場合は入力できません。" sqref="F83:J83 D82:O82 M85:O85 F84:O84 F85:J85 F87:J87 F88:O88 F89:J89 F90:O90 F91:J91 F92:O92 M91:O91 M89:O89 M87:O87 M83:O83 F86:O86" xr:uid="{2B353B71-082D-440A-8C3B-FFC3B4ADFCE4}">
      <formula1>$D$27="有"</formula1>
    </dataValidation>
    <dataValidation allowBlank="1" showDropDown="1" showInputMessage="1" showErrorMessage="1" promptTitle="この項目は自動で入力されます" prompt="この項目は「企業分類の根拠」および「主たる業務」の入力結果によって自動で入力されます。" sqref="D8 J8" xr:uid="{F486C866-0945-4CE0-896E-147A64B11EEB}"/>
    <dataValidation type="custom" showInputMessage="1" showErrorMessage="1" errorTitle="この項目の入力は禁止されています" error="「修正売上高の活用」が空白あるいは「無」の場合は入力できません。" sqref="F46:O46 J54:N60" xr:uid="{A1520D19-1D34-4DA2-8A9F-E3AA36E64781}">
      <formula1>$F$45="有"</formula1>
    </dataValidation>
    <dataValidation type="custom" showInputMessage="1" showErrorMessage="1" errorTitle="この項目の入力は禁止されています" error="「エッセンシャルサービス供給の実績」の項目のうち、「有無」が空白あるいは「無」の場合は入力できません。" sqref="F37:O38" xr:uid="{6DFD72D0-A681-42AF-BC1C-760E7DCA494B}">
      <formula1>$F$36="有"</formula1>
    </dataValidation>
    <dataValidation type="list" showInputMessage="1" showErrorMessage="1" errorTitle="この項目の入力は禁止されています" error="「修正売上高の活用」が空白あるいは「無」の場合は入力できません。" sqref="F44:O44" xr:uid="{7FA5222F-0906-4261-B61A-09E6D54D77E3}">
      <formula1>"減少,増加"</formula1>
    </dataValidation>
  </dataValidations>
  <pageMargins left="0.7" right="0.7" top="0.75" bottom="0.75" header="0.3" footer="0.3"/>
  <pageSetup paperSize="9" scale="20" orientation="portrait" r:id="rId1"/>
  <rowBreaks count="1" manualBreakCount="1">
    <brk id="43" min="1" max="15"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F203630-D9FF-4904-974D-4554B475A5E5}">
          <x14:formula1>
            <xm:f>'【参考】業種（日本産業分類）'!$G$2:$Z$2</xm:f>
          </x14:formula1>
          <xm:sqref>E10:G10</xm:sqref>
        </x14:dataValidation>
        <x14:dataValidation type="list" allowBlank="1" showInputMessage="1" showErrorMessage="1" xr:uid="{17E42EA2-F9AB-4AB9-9785-7DB7102F87C2}">
          <x14:formula1>
            <xm:f>'【参考】業種 (ES事業)'!$B$3:$B$18</xm:f>
          </x14:formula1>
          <xm:sqref>D28:I28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D60B9-8AE6-4E8C-9BD7-B86123146C53}">
  <sheetPr codeName="Sheet3"/>
  <dimension ref="A1:DB68"/>
  <sheetViews>
    <sheetView showGridLines="0" view="pageBreakPreview" topLeftCell="C2" zoomScale="80" zoomScaleNormal="55" zoomScaleSheetLayoutView="80" workbookViewId="0">
      <selection activeCell="D4" sqref="D4:I4"/>
    </sheetView>
  </sheetViews>
  <sheetFormatPr defaultColWidth="9" defaultRowHeight="18" x14ac:dyDescent="0.55000000000000004"/>
  <cols>
    <col min="1" max="1" width="0.58203125" style="1" customWidth="1"/>
    <col min="2" max="2" width="9" style="1"/>
    <col min="3" max="3" width="30.08203125" style="32" customWidth="1"/>
    <col min="4" max="15" width="11" style="1" customWidth="1"/>
    <col min="16" max="17" width="2.08203125" style="1" customWidth="1"/>
    <col min="18" max="18" width="9" style="1"/>
    <col min="19" max="19" width="30.08203125" style="32" customWidth="1"/>
    <col min="20" max="31" width="11" style="1" customWidth="1"/>
    <col min="32" max="33" width="2.08203125" style="1" customWidth="1"/>
    <col min="34" max="34" width="9" style="1"/>
    <col min="35" max="35" width="30.08203125" style="32" customWidth="1"/>
    <col min="36" max="47" width="11" style="1" customWidth="1"/>
    <col min="48" max="49" width="2.08203125" style="1" customWidth="1"/>
    <col min="50" max="50" width="9" style="1"/>
    <col min="51" max="51" width="30.08203125" style="32" customWidth="1"/>
    <col min="52" max="63" width="11" style="1" customWidth="1"/>
    <col min="64" max="65" width="2.08203125" style="1" customWidth="1"/>
    <col min="66" max="66" width="9" style="1"/>
    <col min="67" max="67" width="30.08203125" style="32" customWidth="1"/>
    <col min="68" max="79" width="11" style="1" customWidth="1"/>
    <col min="80" max="80" width="2.08203125" style="1" customWidth="1"/>
    <col min="81" max="81" width="5.6640625" style="1" customWidth="1"/>
    <col min="82" max="106" width="12.6640625" style="104" customWidth="1"/>
    <col min="107" max="16384" width="9" style="104"/>
  </cols>
  <sheetData>
    <row r="1" spans="1:106" ht="5.5" customHeight="1" x14ac:dyDescent="0.55000000000000004"/>
    <row r="2" spans="1:106" ht="29" x14ac:dyDescent="0.55000000000000004">
      <c r="A2" s="76"/>
      <c r="B2" s="262" t="s">
        <v>132</v>
      </c>
      <c r="C2" s="262"/>
      <c r="D2" s="262"/>
      <c r="E2" s="262"/>
      <c r="F2" s="262"/>
      <c r="G2" s="262"/>
      <c r="H2" s="262"/>
      <c r="I2" s="262"/>
      <c r="J2" s="262"/>
      <c r="K2" s="262"/>
      <c r="L2" s="262"/>
      <c r="M2" s="262"/>
      <c r="N2" s="262"/>
      <c r="O2" s="262"/>
      <c r="R2" s="262" t="s">
        <v>133</v>
      </c>
      <c r="S2" s="262"/>
      <c r="T2" s="262"/>
      <c r="U2" s="262"/>
      <c r="V2" s="262"/>
      <c r="W2" s="262"/>
      <c r="X2" s="262"/>
      <c r="Y2" s="262"/>
      <c r="Z2" s="262"/>
      <c r="AA2" s="262"/>
      <c r="AB2" s="262"/>
      <c r="AC2" s="262"/>
      <c r="AD2" s="262"/>
      <c r="AE2" s="262"/>
      <c r="AH2" s="262" t="s">
        <v>134</v>
      </c>
      <c r="AI2" s="262"/>
      <c r="AJ2" s="262"/>
      <c r="AK2" s="262"/>
      <c r="AL2" s="262"/>
      <c r="AM2" s="262"/>
      <c r="AN2" s="262"/>
      <c r="AO2" s="262"/>
      <c r="AP2" s="262"/>
      <c r="AQ2" s="262"/>
      <c r="AR2" s="262"/>
      <c r="AS2" s="262"/>
      <c r="AT2" s="262"/>
      <c r="AU2" s="262"/>
      <c r="AX2" s="262" t="s">
        <v>135</v>
      </c>
      <c r="AY2" s="262"/>
      <c r="AZ2" s="262"/>
      <c r="BA2" s="262"/>
      <c r="BB2" s="262"/>
      <c r="BC2" s="262"/>
      <c r="BD2" s="262"/>
      <c r="BE2" s="262"/>
      <c r="BF2" s="262"/>
      <c r="BG2" s="262"/>
      <c r="BH2" s="262"/>
      <c r="BI2" s="262"/>
      <c r="BJ2" s="262"/>
      <c r="BK2" s="262"/>
      <c r="BN2" s="262" t="s">
        <v>136</v>
      </c>
      <c r="BO2" s="262"/>
      <c r="BP2" s="262"/>
      <c r="BQ2" s="262"/>
      <c r="BR2" s="262"/>
      <c r="BS2" s="262"/>
      <c r="BT2" s="262"/>
      <c r="BU2" s="262"/>
      <c r="BV2" s="262"/>
      <c r="BW2" s="262"/>
      <c r="BX2" s="262"/>
      <c r="BY2" s="262"/>
      <c r="BZ2" s="262"/>
      <c r="CA2" s="262"/>
      <c r="CB2" s="77"/>
      <c r="CC2" s="77"/>
      <c r="CD2" s="105"/>
      <c r="CE2" s="105"/>
      <c r="CF2" s="105"/>
      <c r="CG2" s="105"/>
      <c r="CH2" s="105"/>
      <c r="CI2" s="105"/>
      <c r="CJ2" s="105"/>
      <c r="CK2" s="105"/>
      <c r="CL2" s="105"/>
      <c r="CM2" s="105"/>
      <c r="CN2" s="105"/>
      <c r="CO2" s="105"/>
      <c r="CP2" s="105"/>
      <c r="CR2" s="105"/>
      <c r="CW2" s="105"/>
      <c r="DB2" s="105"/>
    </row>
    <row r="3" spans="1:106" ht="20" x14ac:dyDescent="0.55000000000000004">
      <c r="A3" s="78"/>
      <c r="B3" s="79"/>
      <c r="C3" s="79"/>
      <c r="D3" s="78"/>
      <c r="E3" s="78"/>
      <c r="F3" s="78"/>
      <c r="G3" s="78"/>
      <c r="H3" s="78"/>
      <c r="I3" s="78"/>
      <c r="J3" s="78"/>
      <c r="K3" s="78"/>
      <c r="L3" s="78"/>
      <c r="M3" s="78"/>
      <c r="N3" s="78"/>
      <c r="O3" s="78"/>
      <c r="R3" s="79"/>
      <c r="S3" s="79"/>
      <c r="T3" s="78"/>
      <c r="U3" s="78"/>
      <c r="V3" s="78"/>
      <c r="W3" s="78"/>
      <c r="X3" s="78"/>
      <c r="Y3" s="78"/>
      <c r="Z3" s="78"/>
      <c r="AA3" s="78"/>
      <c r="AB3" s="78"/>
      <c r="AC3" s="78"/>
      <c r="AD3" s="78"/>
      <c r="AE3" s="78"/>
      <c r="AH3" s="79"/>
      <c r="AI3" s="79"/>
      <c r="AJ3" s="78"/>
      <c r="AK3" s="78"/>
      <c r="AL3" s="78"/>
      <c r="AM3" s="78"/>
      <c r="AN3" s="78"/>
      <c r="AO3" s="78"/>
      <c r="AP3" s="78"/>
      <c r="AQ3" s="78"/>
      <c r="AR3" s="78"/>
      <c r="AS3" s="78"/>
      <c r="AT3" s="78"/>
      <c r="AU3" s="78"/>
      <c r="AX3" s="79"/>
      <c r="AY3" s="79"/>
      <c r="AZ3" s="78"/>
      <c r="BA3" s="78"/>
      <c r="BB3" s="78"/>
      <c r="BC3" s="78"/>
      <c r="BD3" s="78"/>
      <c r="BE3" s="78"/>
      <c r="BF3" s="78"/>
      <c r="BG3" s="78"/>
      <c r="BH3" s="78"/>
      <c r="BI3" s="78"/>
      <c r="BJ3" s="78"/>
      <c r="BK3" s="78"/>
      <c r="BN3" s="79"/>
      <c r="BO3" s="79"/>
      <c r="BP3" s="78"/>
      <c r="BQ3" s="78"/>
      <c r="BR3" s="78"/>
      <c r="BS3" s="78"/>
      <c r="BT3" s="78"/>
      <c r="BU3" s="78"/>
      <c r="BV3" s="78"/>
      <c r="BW3" s="78"/>
      <c r="BX3" s="78"/>
      <c r="BY3" s="78"/>
      <c r="BZ3" s="78"/>
      <c r="CA3" s="78"/>
      <c r="CB3" s="78"/>
      <c r="CC3" s="78"/>
      <c r="CD3" s="106" t="s">
        <v>137</v>
      </c>
      <c r="CE3" s="106" t="s">
        <v>138</v>
      </c>
      <c r="CF3" s="106" t="s">
        <v>139</v>
      </c>
      <c r="CG3" s="106" t="s">
        <v>140</v>
      </c>
      <c r="CH3" s="106" t="s">
        <v>141</v>
      </c>
      <c r="CI3" s="106" t="s">
        <v>142</v>
      </c>
      <c r="CJ3" s="106" t="s">
        <v>143</v>
      </c>
      <c r="CK3" s="106"/>
      <c r="CL3" s="106"/>
      <c r="CM3" s="106"/>
      <c r="CN3" s="106"/>
      <c r="CO3" s="106"/>
      <c r="CP3" s="106"/>
      <c r="CR3" s="106"/>
      <c r="CW3" s="106"/>
      <c r="DB3" s="106"/>
    </row>
    <row r="4" spans="1:106" ht="33.65" customHeight="1" x14ac:dyDescent="0.55000000000000004">
      <c r="A4" s="78"/>
      <c r="B4" s="279" t="s">
        <v>38</v>
      </c>
      <c r="C4" s="74" t="s">
        <v>144</v>
      </c>
      <c r="D4" s="336" t="str">
        <f>DBCS('様式第2-1(単独申請・共同申請における幹事事業者)'!$F$83)</f>
        <v/>
      </c>
      <c r="E4" s="336"/>
      <c r="F4" s="336"/>
      <c r="G4" s="336"/>
      <c r="H4" s="336"/>
      <c r="I4" s="336"/>
      <c r="J4" s="212" t="s">
        <v>40</v>
      </c>
      <c r="K4" s="213"/>
      <c r="L4" s="319" t="str">
        <f>ASC('様式第2-1(単独申請・共同申請における幹事事業者)'!$M$83)</f>
        <v/>
      </c>
      <c r="M4" s="320"/>
      <c r="N4" s="320"/>
      <c r="O4" s="321"/>
      <c r="R4" s="279" t="s">
        <v>38</v>
      </c>
      <c r="S4" s="74" t="s">
        <v>145</v>
      </c>
      <c r="T4" s="336" t="str">
        <f>DBCS('様式第2-1(単独申請・共同申請における幹事事業者)'!$F$85)</f>
        <v/>
      </c>
      <c r="U4" s="336"/>
      <c r="V4" s="336"/>
      <c r="W4" s="336"/>
      <c r="X4" s="336"/>
      <c r="Y4" s="336"/>
      <c r="Z4" s="212" t="s">
        <v>40</v>
      </c>
      <c r="AA4" s="213"/>
      <c r="AB4" s="319" t="str">
        <f>ASC('様式第2-1(単独申請・共同申請における幹事事業者)'!$M$85)</f>
        <v/>
      </c>
      <c r="AC4" s="320"/>
      <c r="AD4" s="320"/>
      <c r="AE4" s="321"/>
      <c r="AH4" s="279" t="s">
        <v>38</v>
      </c>
      <c r="AI4" s="74" t="s">
        <v>146</v>
      </c>
      <c r="AJ4" s="336" t="str">
        <f>DBCS('様式第2-1(単独申請・共同申請における幹事事業者)'!$F$87)</f>
        <v/>
      </c>
      <c r="AK4" s="336"/>
      <c r="AL4" s="336"/>
      <c r="AM4" s="336"/>
      <c r="AN4" s="336"/>
      <c r="AO4" s="336"/>
      <c r="AP4" s="212" t="s">
        <v>40</v>
      </c>
      <c r="AQ4" s="213"/>
      <c r="AR4" s="319" t="str">
        <f>ASC('様式第2-1(単独申請・共同申請における幹事事業者)'!$M$87)</f>
        <v/>
      </c>
      <c r="AS4" s="320"/>
      <c r="AT4" s="320"/>
      <c r="AU4" s="321"/>
      <c r="AV4" s="2"/>
      <c r="AW4" s="2"/>
      <c r="AX4" s="279" t="s">
        <v>38</v>
      </c>
      <c r="AY4" s="74" t="s">
        <v>147</v>
      </c>
      <c r="AZ4" s="336" t="str">
        <f>DBCS('様式第2-1(単独申請・共同申請における幹事事業者)'!$F$89)</f>
        <v/>
      </c>
      <c r="BA4" s="336"/>
      <c r="BB4" s="336"/>
      <c r="BC4" s="336"/>
      <c r="BD4" s="336"/>
      <c r="BE4" s="336"/>
      <c r="BF4" s="212" t="s">
        <v>40</v>
      </c>
      <c r="BG4" s="213"/>
      <c r="BH4" s="319" t="str">
        <f>ASC('様式第2-1(単独申請・共同申請における幹事事業者)'!$M$89)</f>
        <v/>
      </c>
      <c r="BI4" s="320"/>
      <c r="BJ4" s="320"/>
      <c r="BK4" s="321"/>
      <c r="BL4" s="2"/>
      <c r="BM4" s="2"/>
      <c r="BN4" s="279" t="s">
        <v>38</v>
      </c>
      <c r="BO4" s="74" t="s">
        <v>148</v>
      </c>
      <c r="BP4" s="336" t="str">
        <f>DBCS('様式第2-1(単独申請・共同申請における幹事事業者)'!$F$91)</f>
        <v/>
      </c>
      <c r="BQ4" s="336"/>
      <c r="BR4" s="336"/>
      <c r="BS4" s="336"/>
      <c r="BT4" s="336"/>
      <c r="BU4" s="336"/>
      <c r="BV4" s="212" t="s">
        <v>40</v>
      </c>
      <c r="BW4" s="213"/>
      <c r="BX4" s="319" t="str">
        <f>ASC('様式第2-1(単独申請・共同申請における幹事事業者)'!$M$91)</f>
        <v/>
      </c>
      <c r="BY4" s="320"/>
      <c r="BZ4" s="320"/>
      <c r="CA4" s="321"/>
      <c r="CB4" s="81"/>
      <c r="CC4" s="81"/>
      <c r="CD4" s="81">
        <f>IF('様式第2-1(単独申請・共同申請における幹事事業者)'!$D$27="有",1,0)</f>
        <v>0</v>
      </c>
      <c r="CE4" s="107">
        <f>COUNTA(
'様式第2-1(単独申請・共同申請における幹事事業者)'!$M$83,
'様式第2-1(単独申請・共同申請における幹事事業者)'!$M$85,
'様式第2-1(単独申請・共同申請における幹事事業者)'!$M$87,
'様式第2-1(単独申請・共同申請における幹事事業者)'!$M$89,
'様式第2-1(単独申請・共同申請における幹事事業者)'!$M$91)</f>
        <v>0</v>
      </c>
      <c r="CF4" s="107">
        <f>COUNTA('様式第2-1(単独申請・共同申請における幹事事業者)'!$M$83)</f>
        <v>0</v>
      </c>
      <c r="CG4" s="107">
        <f>COUNTA('様式第2-1(単独申請・共同申請における幹事事業者)'!$M$85)</f>
        <v>0</v>
      </c>
      <c r="CH4" s="107">
        <f>COUNTA('様式第2-1(単独申請・共同申請における幹事事業者)'!$M$87)</f>
        <v>0</v>
      </c>
      <c r="CI4" s="107">
        <f>COUNTA('様式第2-1(単独申請・共同申請における幹事事業者)'!$M$89)</f>
        <v>0</v>
      </c>
      <c r="CJ4" s="107">
        <f>COUNTA('様式第2-1(単独申請・共同申請における幹事事業者)'!$M$91)</f>
        <v>0</v>
      </c>
      <c r="CK4" s="107"/>
      <c r="CL4" s="107"/>
      <c r="CM4" s="107"/>
      <c r="CN4" s="107"/>
      <c r="CO4" s="107"/>
      <c r="CP4" s="107"/>
      <c r="CR4" s="107"/>
      <c r="CW4" s="107"/>
      <c r="DB4" s="107"/>
    </row>
    <row r="5" spans="1:106" ht="33.65" customHeight="1" x14ac:dyDescent="0.55000000000000004">
      <c r="A5" s="78"/>
      <c r="B5" s="280"/>
      <c r="C5" s="74" t="s">
        <v>41</v>
      </c>
      <c r="D5" s="316"/>
      <c r="E5" s="317"/>
      <c r="F5" s="317"/>
      <c r="G5" s="317"/>
      <c r="H5" s="317"/>
      <c r="I5" s="317"/>
      <c r="J5" s="317"/>
      <c r="K5" s="317"/>
      <c r="L5" s="317"/>
      <c r="M5" s="317"/>
      <c r="N5" s="317"/>
      <c r="O5" s="318"/>
      <c r="R5" s="280"/>
      <c r="S5" s="74" t="s">
        <v>41</v>
      </c>
      <c r="T5" s="316"/>
      <c r="U5" s="317"/>
      <c r="V5" s="317"/>
      <c r="W5" s="317"/>
      <c r="X5" s="317"/>
      <c r="Y5" s="317"/>
      <c r="Z5" s="317"/>
      <c r="AA5" s="317"/>
      <c r="AB5" s="317"/>
      <c r="AC5" s="317"/>
      <c r="AD5" s="317"/>
      <c r="AE5" s="318"/>
      <c r="AH5" s="280"/>
      <c r="AI5" s="74" t="s">
        <v>41</v>
      </c>
      <c r="AJ5" s="325"/>
      <c r="AK5" s="326"/>
      <c r="AL5" s="326"/>
      <c r="AM5" s="326"/>
      <c r="AN5" s="326"/>
      <c r="AO5" s="326"/>
      <c r="AP5" s="326"/>
      <c r="AQ5" s="326"/>
      <c r="AR5" s="326"/>
      <c r="AS5" s="326"/>
      <c r="AT5" s="326"/>
      <c r="AU5" s="327"/>
      <c r="AV5" s="2"/>
      <c r="AW5" s="2"/>
      <c r="AX5" s="280"/>
      <c r="AY5" s="74" t="s">
        <v>41</v>
      </c>
      <c r="AZ5" s="325"/>
      <c r="BA5" s="326"/>
      <c r="BB5" s="326"/>
      <c r="BC5" s="326"/>
      <c r="BD5" s="326"/>
      <c r="BE5" s="326"/>
      <c r="BF5" s="326"/>
      <c r="BG5" s="326"/>
      <c r="BH5" s="326"/>
      <c r="BI5" s="326"/>
      <c r="BJ5" s="326"/>
      <c r="BK5" s="327"/>
      <c r="BL5" s="2"/>
      <c r="BM5" s="2"/>
      <c r="BN5" s="280"/>
      <c r="BO5" s="74" t="s">
        <v>41</v>
      </c>
      <c r="BP5" s="325"/>
      <c r="BQ5" s="326"/>
      <c r="BR5" s="326"/>
      <c r="BS5" s="326"/>
      <c r="BT5" s="326"/>
      <c r="BU5" s="326"/>
      <c r="BV5" s="326"/>
      <c r="BW5" s="326"/>
      <c r="BX5" s="326"/>
      <c r="BY5" s="326"/>
      <c r="BZ5" s="326"/>
      <c r="CA5" s="327"/>
      <c r="CB5" s="82"/>
      <c r="CC5" s="82"/>
      <c r="CD5" s="82"/>
      <c r="CE5" s="108"/>
      <c r="CF5" s="108"/>
      <c r="CG5" s="108"/>
      <c r="CH5" s="108"/>
      <c r="CI5" s="108"/>
      <c r="CJ5" s="108"/>
      <c r="CK5" s="108"/>
      <c r="CL5" s="108"/>
      <c r="CM5" s="108"/>
      <c r="CN5" s="108"/>
      <c r="CO5" s="108"/>
      <c r="CP5" s="108"/>
      <c r="CR5" s="108"/>
      <c r="CW5" s="108"/>
      <c r="DB5" s="108"/>
    </row>
    <row r="6" spans="1:106" ht="33.65" customHeight="1" x14ac:dyDescent="0.55000000000000004">
      <c r="A6" s="78"/>
      <c r="B6" s="280"/>
      <c r="C6" s="74" t="s">
        <v>42</v>
      </c>
      <c r="D6" s="120"/>
      <c r="E6" s="83" t="s">
        <v>43</v>
      </c>
      <c r="F6" s="212" t="s">
        <v>44</v>
      </c>
      <c r="G6" s="263"/>
      <c r="H6" s="263"/>
      <c r="I6" s="263"/>
      <c r="J6" s="213"/>
      <c r="K6" s="334"/>
      <c r="L6" s="335"/>
      <c r="M6" s="83" t="s">
        <v>45</v>
      </c>
      <c r="N6" s="120"/>
      <c r="O6" s="83" t="s">
        <v>43</v>
      </c>
      <c r="R6" s="280"/>
      <c r="S6" s="74" t="s">
        <v>42</v>
      </c>
      <c r="T6" s="120"/>
      <c r="U6" s="83" t="s">
        <v>43</v>
      </c>
      <c r="V6" s="212" t="s">
        <v>44</v>
      </c>
      <c r="W6" s="263"/>
      <c r="X6" s="263"/>
      <c r="Y6" s="263"/>
      <c r="Z6" s="213"/>
      <c r="AA6" s="334"/>
      <c r="AB6" s="335"/>
      <c r="AC6" s="83" t="s">
        <v>45</v>
      </c>
      <c r="AD6" s="120"/>
      <c r="AE6" s="83" t="s">
        <v>43</v>
      </c>
      <c r="AH6" s="280"/>
      <c r="AI6" s="74" t="s">
        <v>42</v>
      </c>
      <c r="AJ6" s="120"/>
      <c r="AK6" s="83" t="s">
        <v>43</v>
      </c>
      <c r="AL6" s="212" t="s">
        <v>44</v>
      </c>
      <c r="AM6" s="263"/>
      <c r="AN6" s="263"/>
      <c r="AO6" s="263"/>
      <c r="AP6" s="213"/>
      <c r="AQ6" s="334"/>
      <c r="AR6" s="335"/>
      <c r="AS6" s="83" t="s">
        <v>45</v>
      </c>
      <c r="AT6" s="120"/>
      <c r="AU6" s="83" t="s">
        <v>43</v>
      </c>
      <c r="AV6" s="2"/>
      <c r="AW6" s="2"/>
      <c r="AX6" s="280"/>
      <c r="AY6" s="74" t="s">
        <v>42</v>
      </c>
      <c r="AZ6" s="120"/>
      <c r="BA6" s="83" t="s">
        <v>43</v>
      </c>
      <c r="BB6" s="212" t="s">
        <v>44</v>
      </c>
      <c r="BC6" s="263"/>
      <c r="BD6" s="263"/>
      <c r="BE6" s="263"/>
      <c r="BF6" s="213"/>
      <c r="BG6" s="334"/>
      <c r="BH6" s="335"/>
      <c r="BI6" s="83" t="s">
        <v>45</v>
      </c>
      <c r="BJ6" s="120"/>
      <c r="BK6" s="83" t="s">
        <v>43</v>
      </c>
      <c r="BL6" s="2"/>
      <c r="BM6" s="2"/>
      <c r="BN6" s="280"/>
      <c r="BO6" s="74" t="s">
        <v>42</v>
      </c>
      <c r="BP6" s="120"/>
      <c r="BQ6" s="83" t="s">
        <v>43</v>
      </c>
      <c r="BR6" s="212" t="s">
        <v>44</v>
      </c>
      <c r="BS6" s="263"/>
      <c r="BT6" s="263"/>
      <c r="BU6" s="263"/>
      <c r="BV6" s="213"/>
      <c r="BW6" s="334"/>
      <c r="BX6" s="335"/>
      <c r="BY6" s="83" t="s">
        <v>45</v>
      </c>
      <c r="BZ6" s="120"/>
      <c r="CA6" s="83" t="s">
        <v>43</v>
      </c>
      <c r="CB6" s="84"/>
      <c r="CC6" s="84"/>
      <c r="CD6" s="84"/>
      <c r="CE6" s="109"/>
      <c r="CF6" s="109"/>
      <c r="CG6" s="109"/>
      <c r="CH6" s="109"/>
      <c r="CI6" s="109"/>
      <c r="CJ6" s="109"/>
      <c r="CK6" s="109"/>
      <c r="CL6" s="109"/>
      <c r="CM6" s="109"/>
      <c r="CN6" s="109"/>
      <c r="CO6" s="109"/>
      <c r="CP6" s="109"/>
      <c r="CR6" s="109"/>
      <c r="CW6" s="109"/>
      <c r="DB6" s="109"/>
    </row>
    <row r="7" spans="1:106" ht="33.65" customHeight="1" x14ac:dyDescent="0.55000000000000004">
      <c r="A7" s="78"/>
      <c r="B7" s="280"/>
      <c r="C7" s="74" t="s">
        <v>46</v>
      </c>
      <c r="D7" s="325"/>
      <c r="E7" s="326"/>
      <c r="F7" s="326"/>
      <c r="G7" s="326"/>
      <c r="H7" s="327"/>
      <c r="I7" s="212" t="s">
        <v>47</v>
      </c>
      <c r="J7" s="213"/>
      <c r="K7" s="325"/>
      <c r="L7" s="326"/>
      <c r="M7" s="326"/>
      <c r="N7" s="326"/>
      <c r="O7" s="327"/>
      <c r="R7" s="280"/>
      <c r="S7" s="74" t="s">
        <v>46</v>
      </c>
      <c r="T7" s="325"/>
      <c r="U7" s="326"/>
      <c r="V7" s="326"/>
      <c r="W7" s="326"/>
      <c r="X7" s="327"/>
      <c r="Y7" s="212" t="s">
        <v>47</v>
      </c>
      <c r="Z7" s="213"/>
      <c r="AA7" s="209" t="s">
        <v>149</v>
      </c>
      <c r="AB7" s="210"/>
      <c r="AC7" s="210"/>
      <c r="AD7" s="210"/>
      <c r="AE7" s="211"/>
      <c r="AH7" s="280"/>
      <c r="AI7" s="74" t="s">
        <v>46</v>
      </c>
      <c r="AJ7" s="325"/>
      <c r="AK7" s="326"/>
      <c r="AL7" s="326"/>
      <c r="AM7" s="326"/>
      <c r="AN7" s="327"/>
      <c r="AO7" s="212" t="s">
        <v>47</v>
      </c>
      <c r="AP7" s="213"/>
      <c r="AQ7" s="325"/>
      <c r="AR7" s="326"/>
      <c r="AS7" s="326"/>
      <c r="AT7" s="326"/>
      <c r="AU7" s="327"/>
      <c r="AV7" s="2"/>
      <c r="AW7" s="2"/>
      <c r="AX7" s="280"/>
      <c r="AY7" s="74" t="s">
        <v>46</v>
      </c>
      <c r="AZ7" s="325"/>
      <c r="BA7" s="326"/>
      <c r="BB7" s="326"/>
      <c r="BC7" s="326"/>
      <c r="BD7" s="327"/>
      <c r="BE7" s="212" t="s">
        <v>47</v>
      </c>
      <c r="BF7" s="213"/>
      <c r="BG7" s="325"/>
      <c r="BH7" s="326"/>
      <c r="BI7" s="326"/>
      <c r="BJ7" s="326"/>
      <c r="BK7" s="327"/>
      <c r="BL7" s="2"/>
      <c r="BM7" s="2"/>
      <c r="BN7" s="280"/>
      <c r="BO7" s="74" t="s">
        <v>46</v>
      </c>
      <c r="BP7" s="325"/>
      <c r="BQ7" s="326"/>
      <c r="BR7" s="326"/>
      <c r="BS7" s="326"/>
      <c r="BT7" s="327"/>
      <c r="BU7" s="212" t="s">
        <v>47</v>
      </c>
      <c r="BV7" s="213"/>
      <c r="BW7" s="325"/>
      <c r="BX7" s="326"/>
      <c r="BY7" s="326"/>
      <c r="BZ7" s="326"/>
      <c r="CA7" s="327"/>
      <c r="CB7" s="82"/>
      <c r="CC7" s="82"/>
      <c r="CD7" s="122"/>
      <c r="CE7" s="116"/>
      <c r="CF7" s="116"/>
      <c r="CG7" s="116"/>
      <c r="CH7" s="116" t="s">
        <v>48</v>
      </c>
      <c r="CI7" s="116"/>
      <c r="CJ7" s="116"/>
      <c r="CK7" s="116"/>
      <c r="CL7" s="116"/>
      <c r="CM7" s="116" t="s">
        <v>48</v>
      </c>
      <c r="CN7" s="116"/>
      <c r="CO7" s="116"/>
      <c r="CP7" s="116"/>
      <c r="CQ7" s="116"/>
      <c r="CR7" s="116" t="s">
        <v>48</v>
      </c>
      <c r="CS7" s="116"/>
      <c r="CT7" s="116"/>
      <c r="CU7" s="116"/>
      <c r="CV7" s="116"/>
      <c r="CW7" s="116" t="s">
        <v>48</v>
      </c>
      <c r="CX7" s="108"/>
      <c r="CY7" s="108"/>
      <c r="CZ7" s="108"/>
      <c r="DA7" s="108"/>
      <c r="DB7" s="116" t="s">
        <v>48</v>
      </c>
    </row>
    <row r="8" spans="1:106" ht="33.65" customHeight="1" x14ac:dyDescent="0.55000000000000004">
      <c r="A8" s="78"/>
      <c r="B8" s="280"/>
      <c r="C8" s="85" t="s">
        <v>49</v>
      </c>
      <c r="D8" s="121" t="str">
        <f>IF(CH$10=1,"■","")</f>
        <v/>
      </c>
      <c r="E8" s="271" t="s">
        <v>50</v>
      </c>
      <c r="F8" s="271"/>
      <c r="G8" s="271"/>
      <c r="H8" s="271"/>
      <c r="I8" s="272"/>
      <c r="J8" s="86" t="str">
        <f>IF(CH$10=0,"■","")</f>
        <v/>
      </c>
      <c r="K8" s="271" t="s">
        <v>51</v>
      </c>
      <c r="L8" s="271"/>
      <c r="M8" s="271"/>
      <c r="N8" s="271"/>
      <c r="O8" s="272"/>
      <c r="R8" s="280"/>
      <c r="S8" s="85" t="s">
        <v>49</v>
      </c>
      <c r="T8" s="86" t="str">
        <f>IF(CM$10=1,"■","")</f>
        <v/>
      </c>
      <c r="U8" s="271" t="s">
        <v>50</v>
      </c>
      <c r="V8" s="271"/>
      <c r="W8" s="271"/>
      <c r="X8" s="271"/>
      <c r="Y8" s="272"/>
      <c r="Z8" s="86" t="str">
        <f>IF(CM$10=0,"■","")</f>
        <v/>
      </c>
      <c r="AA8" s="271" t="s">
        <v>51</v>
      </c>
      <c r="AB8" s="271"/>
      <c r="AC8" s="271"/>
      <c r="AD8" s="271"/>
      <c r="AE8" s="272"/>
      <c r="AH8" s="280"/>
      <c r="AI8" s="85" t="s">
        <v>49</v>
      </c>
      <c r="AJ8" s="121" t="str">
        <f>IF(CR$10=1,"■","")</f>
        <v/>
      </c>
      <c r="AK8" s="271" t="s">
        <v>50</v>
      </c>
      <c r="AL8" s="271"/>
      <c r="AM8" s="271"/>
      <c r="AN8" s="271"/>
      <c r="AO8" s="272"/>
      <c r="AP8" s="121" t="str">
        <f>IF(CR$10=0,"■","")</f>
        <v/>
      </c>
      <c r="AQ8" s="271" t="s">
        <v>51</v>
      </c>
      <c r="AR8" s="271"/>
      <c r="AS8" s="271"/>
      <c r="AT8" s="271"/>
      <c r="AU8" s="272"/>
      <c r="AV8" s="2"/>
      <c r="AW8" s="2"/>
      <c r="AX8" s="280"/>
      <c r="AY8" s="85" t="s">
        <v>49</v>
      </c>
      <c r="AZ8" s="121" t="str">
        <f>IF(CW$10=1,"■","")</f>
        <v/>
      </c>
      <c r="BA8" s="271" t="s">
        <v>50</v>
      </c>
      <c r="BB8" s="271"/>
      <c r="BC8" s="271"/>
      <c r="BD8" s="271"/>
      <c r="BE8" s="272"/>
      <c r="BF8" s="121" t="str">
        <f>IF(CW$10=0,"■","")</f>
        <v/>
      </c>
      <c r="BG8" s="271" t="s">
        <v>51</v>
      </c>
      <c r="BH8" s="271"/>
      <c r="BI8" s="271"/>
      <c r="BJ8" s="271"/>
      <c r="BK8" s="272"/>
      <c r="BL8" s="2"/>
      <c r="BM8" s="2"/>
      <c r="BN8" s="280"/>
      <c r="BO8" s="85" t="s">
        <v>49</v>
      </c>
      <c r="BP8" s="121" t="str">
        <f>IF(DB$10=1,"■","")</f>
        <v/>
      </c>
      <c r="BQ8" s="271" t="s">
        <v>50</v>
      </c>
      <c r="BR8" s="271"/>
      <c r="BS8" s="271"/>
      <c r="BT8" s="271"/>
      <c r="BU8" s="272"/>
      <c r="BV8" s="121" t="str">
        <f>IF(DB$10=0,"■","")</f>
        <v/>
      </c>
      <c r="BW8" s="271" t="s">
        <v>51</v>
      </c>
      <c r="BX8" s="271"/>
      <c r="BY8" s="271"/>
      <c r="BZ8" s="271"/>
      <c r="CA8" s="272"/>
      <c r="CB8" s="87"/>
      <c r="CC8" s="87"/>
      <c r="CD8" s="122" t="s">
        <v>139</v>
      </c>
      <c r="CE8" s="114"/>
      <c r="CF8" s="114"/>
      <c r="CG8" s="114"/>
      <c r="CH8" s="114" t="s">
        <v>53</v>
      </c>
      <c r="CI8" s="116" t="s">
        <v>140</v>
      </c>
      <c r="CJ8" s="114"/>
      <c r="CK8" s="114"/>
      <c r="CL8" s="114"/>
      <c r="CM8" s="114" t="s">
        <v>53</v>
      </c>
      <c r="CN8" s="116" t="s">
        <v>141</v>
      </c>
      <c r="CO8" s="114"/>
      <c r="CP8" s="114"/>
      <c r="CQ8" s="114"/>
      <c r="CR8" s="114" t="s">
        <v>53</v>
      </c>
      <c r="CS8" s="116" t="s">
        <v>142</v>
      </c>
      <c r="CT8" s="114"/>
      <c r="CU8" s="114"/>
      <c r="CV8" s="114"/>
      <c r="CW8" s="114" t="s">
        <v>53</v>
      </c>
      <c r="CX8" s="109" t="s">
        <v>143</v>
      </c>
      <c r="CY8" s="110"/>
      <c r="CZ8" s="110"/>
      <c r="DA8" s="110"/>
      <c r="DB8" s="114" t="s">
        <v>53</v>
      </c>
    </row>
    <row r="9" spans="1:106" s="106" customFormat="1" ht="33.65" customHeight="1" thickBot="1" x14ac:dyDescent="0.6">
      <c r="A9" s="78"/>
      <c r="B9" s="280"/>
      <c r="C9" s="85" t="s">
        <v>54</v>
      </c>
      <c r="D9" s="273" t="s">
        <v>55</v>
      </c>
      <c r="E9" s="274"/>
      <c r="F9" s="274"/>
      <c r="G9" s="331"/>
      <c r="H9" s="329"/>
      <c r="I9" s="83" t="s">
        <v>56</v>
      </c>
      <c r="J9" s="273" t="s">
        <v>57</v>
      </c>
      <c r="K9" s="274"/>
      <c r="L9" s="274"/>
      <c r="M9" s="332"/>
      <c r="N9" s="333"/>
      <c r="O9" s="83" t="s">
        <v>58</v>
      </c>
      <c r="P9" s="78"/>
      <c r="Q9" s="78"/>
      <c r="R9" s="280"/>
      <c r="S9" s="85" t="s">
        <v>54</v>
      </c>
      <c r="T9" s="273" t="s">
        <v>55</v>
      </c>
      <c r="U9" s="274"/>
      <c r="V9" s="274"/>
      <c r="W9" s="331"/>
      <c r="X9" s="329"/>
      <c r="Y9" s="83" t="s">
        <v>56</v>
      </c>
      <c r="Z9" s="273" t="s">
        <v>57</v>
      </c>
      <c r="AA9" s="274"/>
      <c r="AB9" s="274"/>
      <c r="AC9" s="332"/>
      <c r="AD9" s="333"/>
      <c r="AE9" s="83" t="s">
        <v>58</v>
      </c>
      <c r="AF9" s="78"/>
      <c r="AG9" s="78"/>
      <c r="AH9" s="280"/>
      <c r="AI9" s="85" t="s">
        <v>54</v>
      </c>
      <c r="AJ9" s="273" t="s">
        <v>55</v>
      </c>
      <c r="AK9" s="274"/>
      <c r="AL9" s="274"/>
      <c r="AM9" s="331"/>
      <c r="AN9" s="329"/>
      <c r="AO9" s="83" t="s">
        <v>56</v>
      </c>
      <c r="AP9" s="273" t="s">
        <v>57</v>
      </c>
      <c r="AQ9" s="274"/>
      <c r="AR9" s="274"/>
      <c r="AS9" s="329"/>
      <c r="AT9" s="330"/>
      <c r="AU9" s="83" t="s">
        <v>58</v>
      </c>
      <c r="AV9" s="78"/>
      <c r="AW9" s="78"/>
      <c r="AX9" s="280"/>
      <c r="AY9" s="85" t="s">
        <v>54</v>
      </c>
      <c r="AZ9" s="273" t="s">
        <v>55</v>
      </c>
      <c r="BA9" s="274"/>
      <c r="BB9" s="274"/>
      <c r="BC9" s="331"/>
      <c r="BD9" s="329"/>
      <c r="BE9" s="83" t="s">
        <v>56</v>
      </c>
      <c r="BF9" s="273" t="s">
        <v>57</v>
      </c>
      <c r="BG9" s="274"/>
      <c r="BH9" s="274"/>
      <c r="BI9" s="329"/>
      <c r="BJ9" s="330"/>
      <c r="BK9" s="83" t="s">
        <v>58</v>
      </c>
      <c r="BL9" s="78"/>
      <c r="BM9" s="78"/>
      <c r="BN9" s="280"/>
      <c r="BO9" s="85" t="s">
        <v>54</v>
      </c>
      <c r="BP9" s="273" t="s">
        <v>55</v>
      </c>
      <c r="BQ9" s="274"/>
      <c r="BR9" s="274"/>
      <c r="BS9" s="331"/>
      <c r="BT9" s="329"/>
      <c r="BU9" s="83" t="s">
        <v>56</v>
      </c>
      <c r="BV9" s="273" t="s">
        <v>57</v>
      </c>
      <c r="BW9" s="274"/>
      <c r="BX9" s="274"/>
      <c r="BY9" s="329"/>
      <c r="BZ9" s="330"/>
      <c r="CA9" s="83" t="s">
        <v>58</v>
      </c>
      <c r="CB9" s="84"/>
      <c r="CC9" s="84"/>
      <c r="CD9" s="123" t="s">
        <v>59</v>
      </c>
      <c r="CE9" s="109" t="s">
        <v>60</v>
      </c>
      <c r="CF9" s="109" t="s">
        <v>61</v>
      </c>
      <c r="CG9" s="109" t="s">
        <v>62</v>
      </c>
      <c r="CH9" s="109" t="s">
        <v>63</v>
      </c>
      <c r="CI9" s="112" t="s">
        <v>59</v>
      </c>
      <c r="CJ9" s="109" t="s">
        <v>60</v>
      </c>
      <c r="CK9" s="109" t="s">
        <v>61</v>
      </c>
      <c r="CL9" s="109" t="s">
        <v>62</v>
      </c>
      <c r="CM9" s="109" t="s">
        <v>63</v>
      </c>
      <c r="CN9" s="112" t="s">
        <v>59</v>
      </c>
      <c r="CO9" s="109" t="s">
        <v>60</v>
      </c>
      <c r="CP9" s="109" t="s">
        <v>61</v>
      </c>
      <c r="CQ9" s="109" t="s">
        <v>62</v>
      </c>
      <c r="CR9" s="109" t="s">
        <v>63</v>
      </c>
      <c r="CS9" s="112" t="s">
        <v>59</v>
      </c>
      <c r="CT9" s="109" t="s">
        <v>60</v>
      </c>
      <c r="CU9" s="109" t="s">
        <v>61</v>
      </c>
      <c r="CV9" s="109" t="s">
        <v>62</v>
      </c>
      <c r="CW9" s="109" t="s">
        <v>63</v>
      </c>
      <c r="CX9" s="112" t="s">
        <v>59</v>
      </c>
      <c r="CY9" s="109" t="s">
        <v>60</v>
      </c>
      <c r="CZ9" s="109" t="s">
        <v>61</v>
      </c>
      <c r="DA9" s="109" t="s">
        <v>62</v>
      </c>
      <c r="DB9" s="109" t="s">
        <v>63</v>
      </c>
    </row>
    <row r="10" spans="1:106" ht="33.65" customHeight="1" thickBot="1" x14ac:dyDescent="0.6">
      <c r="A10" s="78"/>
      <c r="B10" s="280"/>
      <c r="C10" s="74" t="s">
        <v>150</v>
      </c>
      <c r="D10" s="88" t="s">
        <v>59</v>
      </c>
      <c r="E10" s="325"/>
      <c r="F10" s="326"/>
      <c r="G10" s="326"/>
      <c r="H10" s="83" t="s">
        <v>60</v>
      </c>
      <c r="I10" s="325"/>
      <c r="J10" s="326"/>
      <c r="K10" s="326"/>
      <c r="L10" s="80" t="s">
        <v>61</v>
      </c>
      <c r="M10" s="328"/>
      <c r="N10" s="328"/>
      <c r="O10" s="328"/>
      <c r="R10" s="280"/>
      <c r="S10" s="74" t="s">
        <v>150</v>
      </c>
      <c r="T10" s="88" t="s">
        <v>59</v>
      </c>
      <c r="U10" s="325"/>
      <c r="V10" s="326"/>
      <c r="W10" s="326"/>
      <c r="X10" s="83" t="s">
        <v>60</v>
      </c>
      <c r="Y10" s="325"/>
      <c r="Z10" s="326"/>
      <c r="AA10" s="326"/>
      <c r="AB10" s="80" t="s">
        <v>61</v>
      </c>
      <c r="AC10" s="328"/>
      <c r="AD10" s="328"/>
      <c r="AE10" s="328"/>
      <c r="AH10" s="280"/>
      <c r="AI10" s="74" t="s">
        <v>150</v>
      </c>
      <c r="AJ10" s="88" t="s">
        <v>59</v>
      </c>
      <c r="AK10" s="325"/>
      <c r="AL10" s="326"/>
      <c r="AM10" s="326"/>
      <c r="AN10" s="83" t="s">
        <v>60</v>
      </c>
      <c r="AO10" s="328"/>
      <c r="AP10" s="328"/>
      <c r="AQ10" s="328"/>
      <c r="AR10" s="80" t="s">
        <v>61</v>
      </c>
      <c r="AS10" s="328"/>
      <c r="AT10" s="328"/>
      <c r="AU10" s="328"/>
      <c r="AV10" s="2"/>
      <c r="AW10" s="2"/>
      <c r="AX10" s="280"/>
      <c r="AY10" s="74" t="s">
        <v>150</v>
      </c>
      <c r="AZ10" s="88" t="s">
        <v>59</v>
      </c>
      <c r="BA10" s="325"/>
      <c r="BB10" s="326"/>
      <c r="BC10" s="326"/>
      <c r="BD10" s="83" t="s">
        <v>60</v>
      </c>
      <c r="BE10" s="328"/>
      <c r="BF10" s="328"/>
      <c r="BG10" s="328"/>
      <c r="BH10" s="80" t="s">
        <v>61</v>
      </c>
      <c r="BI10" s="328"/>
      <c r="BJ10" s="328"/>
      <c r="BK10" s="328"/>
      <c r="BL10" s="2"/>
      <c r="BM10" s="2"/>
      <c r="BN10" s="280"/>
      <c r="BO10" s="74" t="s">
        <v>150</v>
      </c>
      <c r="BP10" s="88" t="s">
        <v>59</v>
      </c>
      <c r="BQ10" s="325"/>
      <c r="BR10" s="326"/>
      <c r="BS10" s="326"/>
      <c r="BT10" s="83" t="s">
        <v>60</v>
      </c>
      <c r="BU10" s="325"/>
      <c r="BV10" s="326"/>
      <c r="BW10" s="326"/>
      <c r="BX10" s="80" t="s">
        <v>61</v>
      </c>
      <c r="BY10" s="328"/>
      <c r="BZ10" s="328"/>
      <c r="CA10" s="328"/>
      <c r="CB10" s="82"/>
      <c r="CC10" s="82"/>
      <c r="CD10" s="124">
        <f>E$10</f>
        <v>0</v>
      </c>
      <c r="CE10" s="113" t="str" cm="1">
        <f t="array" ref="CE10">_xlfn.UNIQUE(_xlfn._xlws.FILTER('【参考】業種（日本産業分類）'!$C$3:$C$538,('【参考】業種（日本産業分類）'!$B$3:$B$538=CD$10),""))</f>
        <v/>
      </c>
      <c r="CF10" s="113" t="str" cm="1">
        <f t="array" ref="CF10">_xlfn.UNIQUE(_xlfn._xlws.FILTER('【参考】業種（日本産業分類）'!$D$3:$D$538,('【参考】業種（日本産業分類）'!$B$3:$B$538=CD$10)*('【参考】業種（日本産業分類）'!$C$3:$C$538=I$10),""))</f>
        <v/>
      </c>
      <c r="CG10" s="113" t="e">
        <f>INDEX('【参考】業種（日本産業分類）'!$A:$E,MATCH(M$10,'【参考】業種（日本産業分類）'!$D:$D,0),MATCH(CG$9,'【参考】業種（日本産業分類）'!$2:$2,0))</f>
        <v>#N/A</v>
      </c>
      <c r="CH10" s="117" t="str">
        <f>IFERROR(
IF(AND(G$9&lt;&gt;"",M$9&lt;&gt;"")=TRUE,
IF(AND(CG$10=1,OR(G$9&lt;=300000000,M$9&lt;=300)=TRUE)=TRUE,0,
IF(AND(CG$10=2,OR(G$9&lt;=100000000,M$9&lt;=100)=TRUE)=TRUE,0,
IF(AND(CG$10=3,OR(G$9&lt;=50000000,M$9&lt;=100)=TRUE)=TRUE,0,
IF(AND(CG$10=4,OR(G$9&lt;=50000000,M$9&lt;=50)=TRUE)=TRUE,0,
IF(AND(CG$10="5A",OR(G$9&lt;=300000000,M$9&lt;=900)=TRUE)=TRUE,0,
IF(AND(CG$10="5B",OR(G$9&lt;=300000000,M$9&lt;=300)=TRUE)=TRUE,0,
IF(AND(CG$10="5C",OR(G$9&lt;=50000000,M$9&lt;=200)=TRUE)=TRUE,0,
IF(OR(CG$10=6,CG$10=7,CG$10=8)=TRUE,0,1)))))))),""),"")</f>
        <v/>
      </c>
      <c r="CI10" s="113">
        <f>U$10</f>
        <v>0</v>
      </c>
      <c r="CJ10" s="113" t="str" cm="1">
        <f t="array" ref="CJ10">_xlfn.UNIQUE(_xlfn._xlws.FILTER('【参考】業種（日本産業分類）'!$C$3:$C$538,('【参考】業種（日本産業分類）'!$B$3:$B$538=CI$10),""))</f>
        <v/>
      </c>
      <c r="CK10" s="113" t="str" cm="1">
        <f t="array" ref="CK10">_xlfn.UNIQUE(_xlfn._xlws.FILTER('【参考】業種（日本産業分類）'!$D$3:$D$538,('【参考】業種（日本産業分類）'!$B$3:$B$538=CI$10)*('【参考】業種（日本産業分類）'!$C$3:$C$538=Y$10),""))</f>
        <v/>
      </c>
      <c r="CL10" s="113" t="e">
        <f>INDEX('【参考】業種（日本産業分類）'!$A:$E,MATCH(AC$10,'【参考】業種（日本産業分類）'!$D:$D,0),MATCH(CL$9,'【参考】業種（日本産業分類）'!$2:$2,0))</f>
        <v>#N/A</v>
      </c>
      <c r="CM10" s="117" t="str">
        <f>IFERROR(
IF(AND(W$9&lt;&gt;"",AC$9&lt;&gt;"")=TRUE,
IF(AND(CL$10=1,OR(W$9&lt;=300000000,AC$9&lt;=300)=TRUE)=TRUE,0,
IF(AND(CL$10=2,OR(W$9&lt;=100000000,AC$9&lt;=100)=TRUE)=TRUE,0,
IF(AND(CL$10=3,OR(W$9&lt;=50000000,AC$9&lt;=100)=TRUE)=TRUE,0,
IF(AND(CL$10=4,OR(W$9&lt;=50000000,AC$9&lt;=50)=TRUE)=TRUE,0,
IF(AND(CL$10="5A",OR(W$9&lt;=300000000,AC$9&lt;=900)=TRUE)=TRUE,0,
IF(AND(CL$10="5B",OR(W$9&lt;=300000000,AC$9&lt;=300)=TRUE)=TRUE,0,
IF(AND(CL$10="5C",OR(W$9&lt;=50000000,AC$9&lt;=200)=TRUE)=TRUE,0,
IF(OR(CL$10=6,CL$10=7,CL$10=8)=TRUE,0,1)))))))),""),"")</f>
        <v/>
      </c>
      <c r="CN10" s="113">
        <f>AK$10</f>
        <v>0</v>
      </c>
      <c r="CO10" s="113" t="str" cm="1">
        <f t="array" ref="CO10">_xlfn.UNIQUE(_xlfn._xlws.FILTER('【参考】業種（日本産業分類）'!$C$3:$C$538,('【参考】業種（日本産業分類）'!$B$3:$B$538=CN$10),""))</f>
        <v/>
      </c>
      <c r="CP10" s="113" t="str" cm="1">
        <f t="array" ref="CP10">_xlfn.UNIQUE(_xlfn._xlws.FILTER('【参考】業種（日本産業分類）'!$D$3:$D$538,('【参考】業種（日本産業分類）'!$B$3:$B$538=CN$10)*('【参考】業種（日本産業分類）'!$C$3:$C$538=AO$10),""))</f>
        <v/>
      </c>
      <c r="CQ10" s="113" t="e">
        <f>INDEX('【参考】業種（日本産業分類）'!$A:$E,MATCH(AS$10,'【参考】業種（日本産業分類）'!$D:$D,0),MATCH(CQ$9,'【参考】業種（日本産業分類）'!$2:$2,0))</f>
        <v>#N/A</v>
      </c>
      <c r="CR10" s="117" t="str">
        <f>IFERROR(
IF(AND(AM$9&lt;&gt;"",AS$9&lt;&gt;"")=TRUE,
IF(AND(CQ$10=1,OR(AM$9&lt;=300000000,AS$9&lt;=300)=TRUE)=TRUE,0,
IF(AND(CQ$10=2,OR(AM$9&lt;=100000000,AS$9&lt;=100)=TRUE)=TRUE,0,
IF(AND(CQ$10=3,OR(AM$9&lt;=50000000,AS$9&lt;=100)=TRUE)=TRUE,0,
IF(AND(CQ$10=4,OR(AM$9&lt;=50000000,AS$9&lt;=50)=TRUE)=TRUE,0,
IF(AND(CQ$10="5A",OR(AM$9&lt;=300000000,AS$9&lt;=900)=TRUE)=TRUE,0,
IF(AND(CQ$10="5B",OR(AM$9&lt;=300000000,AS$9&lt;=300)=TRUE)=TRUE,0,
IF(AND(CQ$10="5C",OR(AM$9&lt;=50000000,AS$9&lt;=200)=TRUE)=TRUE,0,
IF(OR(CQ$10=6,CQ$10=7,CQ$10=8)=TRUE,0,1)))))))),""),"")</f>
        <v/>
      </c>
      <c r="CS10" s="113">
        <f>BA$10</f>
        <v>0</v>
      </c>
      <c r="CT10" s="113" t="str" cm="1">
        <f t="array" ref="CT10">_xlfn.UNIQUE(_xlfn._xlws.FILTER('【参考】業種（日本産業分類）'!$C$3:$C$538,('【参考】業種（日本産業分類）'!$B$3:$B$538=CS$10),""))</f>
        <v/>
      </c>
      <c r="CU10" s="113" t="str" cm="1">
        <f t="array" ref="CU10">_xlfn.UNIQUE(_xlfn._xlws.FILTER('【参考】業種（日本産業分類）'!$D$3:$D$538,('【参考】業種（日本産業分類）'!$B$3:$B$538=CS$10)*('【参考】業種（日本産業分類）'!$C$3:$C$538=BE$10),""))</f>
        <v/>
      </c>
      <c r="CV10" s="113" t="e">
        <f>INDEX('【参考】業種（日本産業分類）'!$A:$E,MATCH(BI$10,'【参考】業種（日本産業分類）'!$D:$D,0),MATCH(CV$9,'【参考】業種（日本産業分類）'!$2:$2,0))</f>
        <v>#N/A</v>
      </c>
      <c r="CW10" s="117" t="str">
        <f>IFERROR(
IF(AND(BC$9&lt;&gt;"",BI$9&lt;&gt;"")=TRUE,
IF(AND(CV$10=1,OR(BC$9&lt;=300000000,BI$9&lt;=300)=TRUE)=TRUE,0,
IF(AND(CV$10=2,OR(BC$9&lt;=100000000,BI$9&lt;=100)=TRUE)=TRUE,0,
IF(AND(CV$10=3,OR(BC$9&lt;=50000000,BI$9&lt;=100)=TRUE)=TRUE,0,
IF(AND(CV$10=4,OR(BC$9&lt;=50000000,BI$9&lt;=50)=TRUE)=TRUE,0,
IF(AND(CV$10="5A",OR(BC$9&lt;=300000000,BI$9&lt;=900)=TRUE)=TRUE,0,
IF(AND(CV$10="5B",OR(BC$9&lt;=300000000,BI$9&lt;=300)=TRUE)=TRUE,0,
IF(AND(CV$10="5C",OR(BC$9&lt;=50000000,BI$9&lt;=200)=TRUE)=TRUE,0,
IF(OR(CV$10=6,CV$10=7,CV$10=8)=TRUE,0,1)))))))),""),"")</f>
        <v/>
      </c>
      <c r="CX10" s="113">
        <f>BQ$10</f>
        <v>0</v>
      </c>
      <c r="CY10" s="113" t="str" cm="1">
        <f t="array" ref="CY10">_xlfn.UNIQUE(_xlfn._xlws.FILTER('【参考】業種（日本産業分類）'!$C$3:$C$538,('【参考】業種（日本産業分類）'!$B$3:$B$538=CX$10),""))</f>
        <v/>
      </c>
      <c r="CZ10" s="113" t="str" cm="1">
        <f t="array" ref="CZ10">_xlfn.UNIQUE(_xlfn._xlws.FILTER('【参考】業種（日本産業分類）'!$D$3:$D$538,('【参考】業種（日本産業分類）'!$B$3:$B$538=CX$10)*('【参考】業種（日本産業分類）'!$C$3:$C$538=BU$10),""))</f>
        <v/>
      </c>
      <c r="DA10" s="113" t="e">
        <f>INDEX('【参考】業種（日本産業分類）'!$A:$E,MATCH(BY$10,'【参考】業種（日本産業分類）'!$D:$D,0),MATCH(DA$9,'【参考】業種（日本産業分類）'!$2:$2,0))</f>
        <v>#N/A</v>
      </c>
      <c r="DB10" s="117" t="str">
        <f>IFERROR(
IF(AND(BS$9&lt;&gt;"",BY$9&lt;&gt;"")=TRUE,
IF(AND(DA$10=1,OR(BS$9&lt;=300000000,BY$9&lt;=300)=TRUE)=TRUE,0,
IF(AND(DA$10=2,OR(BS$9&lt;=100000000,BY$9&lt;=100)=TRUE)=TRUE,0,
IF(AND(DA$10=3,OR(BS$9&lt;=50000000,BY$9&lt;=100)=TRUE)=TRUE,0,
IF(AND(DA$10=4,OR(BS$9&lt;=50000000,BY$9&lt;=50)=TRUE)=TRUE,0,
IF(AND(DA$10="5A",OR(BS$9&lt;=300000000,BY$9&lt;=900)=TRUE)=TRUE,0,
IF(AND(DA$10="5B",OR(BS$9&lt;=300000000,BY$9&lt;=300)=TRUE)=TRUE,0,
IF(AND(DA$10="5C",OR(BS$9&lt;=50000000,BY$9&lt;=200)=TRUE)=TRUE,0,
IF(OR(DA$10=6,DA$10=7,DA$10=8)=TRUE,0,1)))))))),""),"")</f>
        <v/>
      </c>
    </row>
    <row r="11" spans="1:106" ht="33.65" customHeight="1" x14ac:dyDescent="0.55000000000000004">
      <c r="A11" s="78"/>
      <c r="B11" s="280"/>
      <c r="C11" s="74" t="s">
        <v>157</v>
      </c>
      <c r="D11" s="337"/>
      <c r="E11" s="338"/>
      <c r="F11" s="338"/>
      <c r="G11" s="338"/>
      <c r="H11" s="338"/>
      <c r="I11" s="338"/>
      <c r="J11" s="338"/>
      <c r="K11" s="338"/>
      <c r="L11" s="338"/>
      <c r="M11" s="338"/>
      <c r="N11" s="338"/>
      <c r="O11" s="339"/>
      <c r="R11" s="280"/>
      <c r="S11" s="74" t="s">
        <v>157</v>
      </c>
      <c r="T11" s="340"/>
      <c r="U11" s="341"/>
      <c r="V11" s="341"/>
      <c r="W11" s="341"/>
      <c r="X11" s="341"/>
      <c r="Y11" s="341"/>
      <c r="Z11" s="341"/>
      <c r="AA11" s="341"/>
      <c r="AB11" s="341"/>
      <c r="AC11" s="341"/>
      <c r="AD11" s="341"/>
      <c r="AE11" s="342"/>
      <c r="AH11" s="280"/>
      <c r="AI11" s="74" t="s">
        <v>157</v>
      </c>
      <c r="AJ11" s="313"/>
      <c r="AK11" s="244"/>
      <c r="AL11" s="244"/>
      <c r="AM11" s="244"/>
      <c r="AN11" s="244"/>
      <c r="AO11" s="244"/>
      <c r="AP11" s="244"/>
      <c r="AQ11" s="244"/>
      <c r="AR11" s="244"/>
      <c r="AS11" s="244"/>
      <c r="AT11" s="244"/>
      <c r="AU11" s="314"/>
      <c r="AV11" s="2"/>
      <c r="AW11" s="2"/>
      <c r="AX11" s="280"/>
      <c r="AY11" s="74" t="s">
        <v>157</v>
      </c>
      <c r="AZ11" s="313"/>
      <c r="BA11" s="244"/>
      <c r="BB11" s="244"/>
      <c r="BC11" s="244"/>
      <c r="BD11" s="244"/>
      <c r="BE11" s="244"/>
      <c r="BF11" s="244"/>
      <c r="BG11" s="244"/>
      <c r="BH11" s="244"/>
      <c r="BI11" s="244"/>
      <c r="BJ11" s="244"/>
      <c r="BK11" s="314"/>
      <c r="BL11" s="2"/>
      <c r="BM11" s="2"/>
      <c r="BN11" s="280"/>
      <c r="BO11" s="74" t="s">
        <v>157</v>
      </c>
      <c r="BP11" s="313"/>
      <c r="BQ11" s="244"/>
      <c r="BR11" s="244"/>
      <c r="BS11" s="244"/>
      <c r="BT11" s="244"/>
      <c r="BU11" s="244"/>
      <c r="BV11" s="244"/>
      <c r="BW11" s="244"/>
      <c r="BX11" s="244"/>
      <c r="BY11" s="244"/>
      <c r="BZ11" s="244"/>
      <c r="CA11" s="314"/>
      <c r="CB11" s="78"/>
      <c r="CC11" s="78"/>
      <c r="CD11" s="78"/>
      <c r="CE11" s="106"/>
      <c r="CF11" s="106"/>
      <c r="CG11" s="106"/>
      <c r="CH11" s="106"/>
      <c r="CI11" s="106"/>
      <c r="CJ11" s="106"/>
      <c r="CK11" s="106"/>
      <c r="CL11" s="106"/>
      <c r="CM11" s="106"/>
      <c r="CN11" s="106"/>
      <c r="CO11" s="106"/>
      <c r="CP11" s="106"/>
      <c r="CR11" s="106"/>
      <c r="CW11" s="106"/>
      <c r="DB11" s="106"/>
    </row>
    <row r="12" spans="1:106" ht="49" customHeight="1" x14ac:dyDescent="0.55000000000000004">
      <c r="A12" s="78"/>
      <c r="B12" s="280"/>
      <c r="C12" s="74" t="s">
        <v>158</v>
      </c>
      <c r="D12" s="218"/>
      <c r="E12" s="254"/>
      <c r="F12" s="254"/>
      <c r="G12" s="254"/>
      <c r="H12" s="254"/>
      <c r="I12" s="254"/>
      <c r="J12" s="254"/>
      <c r="K12" s="254"/>
      <c r="L12" s="254"/>
      <c r="M12" s="254"/>
      <c r="N12" s="254"/>
      <c r="O12" s="255"/>
      <c r="R12" s="280"/>
      <c r="S12" s="74" t="s">
        <v>158</v>
      </c>
      <c r="T12" s="218"/>
      <c r="U12" s="254"/>
      <c r="V12" s="254"/>
      <c r="W12" s="254"/>
      <c r="X12" s="254"/>
      <c r="Y12" s="254"/>
      <c r="Z12" s="254"/>
      <c r="AA12" s="254"/>
      <c r="AB12" s="254"/>
      <c r="AC12" s="254"/>
      <c r="AD12" s="254"/>
      <c r="AE12" s="255"/>
      <c r="AH12" s="280"/>
      <c r="AI12" s="74" t="s">
        <v>68</v>
      </c>
      <c r="AJ12" s="218"/>
      <c r="AK12" s="254"/>
      <c r="AL12" s="254"/>
      <c r="AM12" s="254"/>
      <c r="AN12" s="254"/>
      <c r="AO12" s="254"/>
      <c r="AP12" s="254"/>
      <c r="AQ12" s="254"/>
      <c r="AR12" s="254"/>
      <c r="AS12" s="254"/>
      <c r="AT12" s="254"/>
      <c r="AU12" s="255"/>
      <c r="AV12" s="2"/>
      <c r="AW12" s="2"/>
      <c r="AX12" s="280"/>
      <c r="AY12" s="74" t="s">
        <v>68</v>
      </c>
      <c r="AZ12" s="218"/>
      <c r="BA12" s="254"/>
      <c r="BB12" s="254"/>
      <c r="BC12" s="254"/>
      <c r="BD12" s="254"/>
      <c r="BE12" s="254"/>
      <c r="BF12" s="254"/>
      <c r="BG12" s="254"/>
      <c r="BH12" s="254"/>
      <c r="BI12" s="254"/>
      <c r="BJ12" s="254"/>
      <c r="BK12" s="255"/>
      <c r="BL12" s="2"/>
      <c r="BM12" s="2"/>
      <c r="BN12" s="280"/>
      <c r="BO12" s="74" t="s">
        <v>68</v>
      </c>
      <c r="BP12" s="218"/>
      <c r="BQ12" s="254"/>
      <c r="BR12" s="254"/>
      <c r="BS12" s="254"/>
      <c r="BT12" s="254"/>
      <c r="BU12" s="254"/>
      <c r="BV12" s="254"/>
      <c r="BW12" s="254"/>
      <c r="BX12" s="254"/>
      <c r="BY12" s="254"/>
      <c r="BZ12" s="254"/>
      <c r="CA12" s="255"/>
      <c r="CB12" s="78"/>
      <c r="CC12" s="78"/>
      <c r="CD12" s="78"/>
      <c r="CE12" s="106"/>
      <c r="CF12" s="106"/>
      <c r="CG12" s="106"/>
      <c r="CH12" s="106"/>
      <c r="CI12" s="106"/>
      <c r="CJ12" s="106"/>
      <c r="CK12" s="106"/>
      <c r="CL12" s="106"/>
      <c r="CM12" s="106"/>
      <c r="CN12" s="106"/>
      <c r="CO12" s="106"/>
      <c r="CP12" s="106"/>
      <c r="CR12" s="106"/>
      <c r="CW12" s="106"/>
      <c r="DB12" s="106"/>
    </row>
    <row r="13" spans="1:106" ht="49" customHeight="1" x14ac:dyDescent="0.55000000000000004">
      <c r="A13" s="78"/>
      <c r="B13" s="280"/>
      <c r="C13" s="74" t="s">
        <v>69</v>
      </c>
      <c r="D13" s="218"/>
      <c r="E13" s="254"/>
      <c r="F13" s="254"/>
      <c r="G13" s="254"/>
      <c r="H13" s="254"/>
      <c r="I13" s="254"/>
      <c r="J13" s="254"/>
      <c r="K13" s="254"/>
      <c r="L13" s="254"/>
      <c r="M13" s="254"/>
      <c r="N13" s="254"/>
      <c r="O13" s="255"/>
      <c r="R13" s="280"/>
      <c r="S13" s="74" t="s">
        <v>69</v>
      </c>
      <c r="T13" s="218"/>
      <c r="U13" s="254"/>
      <c r="V13" s="254"/>
      <c r="W13" s="254"/>
      <c r="X13" s="254"/>
      <c r="Y13" s="254"/>
      <c r="Z13" s="254"/>
      <c r="AA13" s="254"/>
      <c r="AB13" s="254"/>
      <c r="AC13" s="254"/>
      <c r="AD13" s="254"/>
      <c r="AE13" s="255"/>
      <c r="AH13" s="280"/>
      <c r="AI13" s="74" t="s">
        <v>69</v>
      </c>
      <c r="AJ13" s="218"/>
      <c r="AK13" s="254"/>
      <c r="AL13" s="254"/>
      <c r="AM13" s="254"/>
      <c r="AN13" s="254"/>
      <c r="AO13" s="254"/>
      <c r="AP13" s="254"/>
      <c r="AQ13" s="254"/>
      <c r="AR13" s="254"/>
      <c r="AS13" s="254"/>
      <c r="AT13" s="254"/>
      <c r="AU13" s="255"/>
      <c r="AV13" s="2"/>
      <c r="AW13" s="2"/>
      <c r="AX13" s="280"/>
      <c r="AY13" s="74" t="s">
        <v>69</v>
      </c>
      <c r="AZ13" s="218"/>
      <c r="BA13" s="254"/>
      <c r="BB13" s="254"/>
      <c r="BC13" s="254"/>
      <c r="BD13" s="254"/>
      <c r="BE13" s="254"/>
      <c r="BF13" s="254"/>
      <c r="BG13" s="254"/>
      <c r="BH13" s="254"/>
      <c r="BI13" s="254"/>
      <c r="BJ13" s="254"/>
      <c r="BK13" s="255"/>
      <c r="BL13" s="2"/>
      <c r="BM13" s="2"/>
      <c r="BN13" s="280"/>
      <c r="BO13" s="74" t="s">
        <v>69</v>
      </c>
      <c r="BP13" s="218"/>
      <c r="BQ13" s="254"/>
      <c r="BR13" s="254"/>
      <c r="BS13" s="254"/>
      <c r="BT13" s="254"/>
      <c r="BU13" s="254"/>
      <c r="BV13" s="254"/>
      <c r="BW13" s="254"/>
      <c r="BX13" s="254"/>
      <c r="BY13" s="254"/>
      <c r="BZ13" s="254"/>
      <c r="CA13" s="255"/>
      <c r="CB13" s="78"/>
      <c r="CC13" s="78"/>
      <c r="CD13" s="78"/>
      <c r="CE13" s="106"/>
      <c r="CF13" s="106"/>
      <c r="CG13" s="106"/>
      <c r="CH13" s="106"/>
      <c r="CI13" s="106"/>
      <c r="CJ13" s="106"/>
      <c r="CK13" s="106"/>
      <c r="CL13" s="106"/>
      <c r="CM13" s="106"/>
      <c r="CN13" s="106"/>
      <c r="CO13" s="106"/>
      <c r="CP13" s="106"/>
      <c r="CR13" s="106"/>
      <c r="CW13" s="106"/>
      <c r="DB13" s="106"/>
    </row>
    <row r="14" spans="1:106" ht="33.65" customHeight="1" x14ac:dyDescent="0.55000000000000004">
      <c r="A14" s="78"/>
      <c r="B14" s="280"/>
      <c r="C14" s="74" t="s">
        <v>70</v>
      </c>
      <c r="D14" s="325"/>
      <c r="E14" s="326"/>
      <c r="F14" s="326"/>
      <c r="G14" s="326"/>
      <c r="H14" s="327"/>
      <c r="I14" s="212" t="s">
        <v>71</v>
      </c>
      <c r="J14" s="213"/>
      <c r="K14" s="325"/>
      <c r="L14" s="326"/>
      <c r="M14" s="326"/>
      <c r="N14" s="326"/>
      <c r="O14" s="327"/>
      <c r="R14" s="280"/>
      <c r="S14" s="74" t="s">
        <v>70</v>
      </c>
      <c r="T14" s="325"/>
      <c r="U14" s="326"/>
      <c r="V14" s="326"/>
      <c r="W14" s="326"/>
      <c r="X14" s="327"/>
      <c r="Y14" s="212" t="s">
        <v>71</v>
      </c>
      <c r="Z14" s="213"/>
      <c r="AA14" s="325"/>
      <c r="AB14" s="326"/>
      <c r="AC14" s="326"/>
      <c r="AD14" s="326"/>
      <c r="AE14" s="327"/>
      <c r="AH14" s="280"/>
      <c r="AI14" s="74" t="s">
        <v>70</v>
      </c>
      <c r="AJ14" s="325"/>
      <c r="AK14" s="326"/>
      <c r="AL14" s="326"/>
      <c r="AM14" s="326"/>
      <c r="AN14" s="327"/>
      <c r="AO14" s="212" t="s">
        <v>71</v>
      </c>
      <c r="AP14" s="213"/>
      <c r="AQ14" s="325"/>
      <c r="AR14" s="326"/>
      <c r="AS14" s="326"/>
      <c r="AT14" s="326"/>
      <c r="AU14" s="327"/>
      <c r="AV14" s="2"/>
      <c r="AW14" s="2"/>
      <c r="AX14" s="280"/>
      <c r="AY14" s="74" t="s">
        <v>70</v>
      </c>
      <c r="AZ14" s="325"/>
      <c r="BA14" s="326"/>
      <c r="BB14" s="326"/>
      <c r="BC14" s="326"/>
      <c r="BD14" s="327"/>
      <c r="BE14" s="212" t="s">
        <v>71</v>
      </c>
      <c r="BF14" s="213"/>
      <c r="BG14" s="325"/>
      <c r="BH14" s="326"/>
      <c r="BI14" s="326"/>
      <c r="BJ14" s="326"/>
      <c r="BK14" s="327"/>
      <c r="BL14" s="2"/>
      <c r="BM14" s="2"/>
      <c r="BN14" s="280"/>
      <c r="BO14" s="74" t="s">
        <v>70</v>
      </c>
      <c r="BP14" s="325"/>
      <c r="BQ14" s="326"/>
      <c r="BR14" s="326"/>
      <c r="BS14" s="326"/>
      <c r="BT14" s="327"/>
      <c r="BU14" s="212" t="s">
        <v>71</v>
      </c>
      <c r="BV14" s="213"/>
      <c r="BW14" s="325"/>
      <c r="BX14" s="326"/>
      <c r="BY14" s="326"/>
      <c r="BZ14" s="326"/>
      <c r="CA14" s="327"/>
      <c r="CB14" s="82"/>
      <c r="CC14" s="82"/>
      <c r="CD14" s="82"/>
      <c r="CE14" s="108"/>
      <c r="CF14" s="108"/>
      <c r="CG14" s="108"/>
      <c r="CH14" s="108"/>
      <c r="CI14" s="108"/>
      <c r="CJ14" s="108"/>
      <c r="CK14" s="108"/>
      <c r="CL14" s="108"/>
      <c r="CM14" s="108"/>
      <c r="CN14" s="108"/>
      <c r="CO14" s="108"/>
      <c r="CP14" s="108"/>
      <c r="CR14" s="108"/>
      <c r="CW14" s="108"/>
      <c r="DB14" s="108"/>
    </row>
    <row r="15" spans="1:106" ht="33.65" customHeight="1" x14ac:dyDescent="0.55000000000000004">
      <c r="A15" s="78"/>
      <c r="B15" s="280"/>
      <c r="C15" s="74" t="s">
        <v>72</v>
      </c>
      <c r="D15" s="325"/>
      <c r="E15" s="326"/>
      <c r="F15" s="326"/>
      <c r="G15" s="326"/>
      <c r="H15" s="327"/>
      <c r="I15" s="212" t="s">
        <v>73</v>
      </c>
      <c r="J15" s="213"/>
      <c r="K15" s="325"/>
      <c r="L15" s="326"/>
      <c r="M15" s="326"/>
      <c r="N15" s="326"/>
      <c r="O15" s="327"/>
      <c r="R15" s="280"/>
      <c r="S15" s="74" t="s">
        <v>72</v>
      </c>
      <c r="T15" s="325"/>
      <c r="U15" s="326"/>
      <c r="V15" s="326"/>
      <c r="W15" s="326"/>
      <c r="X15" s="327"/>
      <c r="Y15" s="212" t="s">
        <v>73</v>
      </c>
      <c r="Z15" s="213"/>
      <c r="AA15" s="325"/>
      <c r="AB15" s="326"/>
      <c r="AC15" s="326"/>
      <c r="AD15" s="326"/>
      <c r="AE15" s="327"/>
      <c r="AH15" s="280"/>
      <c r="AI15" s="74" t="s">
        <v>72</v>
      </c>
      <c r="AJ15" s="325"/>
      <c r="AK15" s="326"/>
      <c r="AL15" s="326"/>
      <c r="AM15" s="326"/>
      <c r="AN15" s="327"/>
      <c r="AO15" s="212" t="s">
        <v>73</v>
      </c>
      <c r="AP15" s="213"/>
      <c r="AQ15" s="325"/>
      <c r="AR15" s="326"/>
      <c r="AS15" s="326"/>
      <c r="AT15" s="326"/>
      <c r="AU15" s="327"/>
      <c r="AV15" s="2"/>
      <c r="AW15" s="2"/>
      <c r="AX15" s="280"/>
      <c r="AY15" s="74" t="s">
        <v>72</v>
      </c>
      <c r="AZ15" s="325"/>
      <c r="BA15" s="326"/>
      <c r="BB15" s="326"/>
      <c r="BC15" s="326"/>
      <c r="BD15" s="327"/>
      <c r="BE15" s="212" t="s">
        <v>73</v>
      </c>
      <c r="BF15" s="213"/>
      <c r="BG15" s="325"/>
      <c r="BH15" s="326"/>
      <c r="BI15" s="326"/>
      <c r="BJ15" s="326"/>
      <c r="BK15" s="327"/>
      <c r="BL15" s="2"/>
      <c r="BM15" s="2"/>
      <c r="BN15" s="280"/>
      <c r="BO15" s="74" t="s">
        <v>72</v>
      </c>
      <c r="BP15" s="325"/>
      <c r="BQ15" s="326"/>
      <c r="BR15" s="326"/>
      <c r="BS15" s="326"/>
      <c r="BT15" s="327"/>
      <c r="BU15" s="212" t="s">
        <v>73</v>
      </c>
      <c r="BV15" s="213"/>
      <c r="BW15" s="325"/>
      <c r="BX15" s="326"/>
      <c r="BY15" s="326"/>
      <c r="BZ15" s="326"/>
      <c r="CA15" s="327"/>
      <c r="CB15" s="82"/>
      <c r="CC15" s="82"/>
      <c r="CD15" s="82"/>
      <c r="CE15" s="108"/>
      <c r="CF15" s="108"/>
      <c r="CG15" s="108"/>
      <c r="CH15" s="108"/>
      <c r="CI15" s="108"/>
      <c r="CJ15" s="108"/>
      <c r="CK15" s="108"/>
      <c r="CL15" s="108"/>
      <c r="CM15" s="108"/>
      <c r="CN15" s="108"/>
      <c r="CO15" s="108"/>
      <c r="CP15" s="108"/>
      <c r="CR15" s="108"/>
      <c r="CW15" s="108"/>
      <c r="DB15" s="108"/>
    </row>
    <row r="16" spans="1:106" ht="33.65" customHeight="1" x14ac:dyDescent="0.55000000000000004">
      <c r="A16" s="78"/>
      <c r="B16" s="280"/>
      <c r="C16" s="74" t="s">
        <v>74</v>
      </c>
      <c r="D16" s="325"/>
      <c r="E16" s="326"/>
      <c r="F16" s="326"/>
      <c r="G16" s="326"/>
      <c r="H16" s="327"/>
      <c r="I16" s="212" t="s">
        <v>75</v>
      </c>
      <c r="J16" s="213"/>
      <c r="K16" s="325"/>
      <c r="L16" s="326"/>
      <c r="M16" s="326"/>
      <c r="N16" s="326"/>
      <c r="O16" s="327"/>
      <c r="R16" s="280"/>
      <c r="S16" s="74" t="s">
        <v>74</v>
      </c>
      <c r="T16" s="325"/>
      <c r="U16" s="326"/>
      <c r="V16" s="326"/>
      <c r="W16" s="326"/>
      <c r="X16" s="327"/>
      <c r="Y16" s="212" t="s">
        <v>75</v>
      </c>
      <c r="Z16" s="213"/>
      <c r="AA16" s="325"/>
      <c r="AB16" s="326"/>
      <c r="AC16" s="326"/>
      <c r="AD16" s="326"/>
      <c r="AE16" s="327"/>
      <c r="AH16" s="280"/>
      <c r="AI16" s="74" t="s">
        <v>74</v>
      </c>
      <c r="AJ16" s="325"/>
      <c r="AK16" s="326"/>
      <c r="AL16" s="326"/>
      <c r="AM16" s="326"/>
      <c r="AN16" s="327"/>
      <c r="AO16" s="212" t="s">
        <v>75</v>
      </c>
      <c r="AP16" s="213"/>
      <c r="AQ16" s="325"/>
      <c r="AR16" s="326"/>
      <c r="AS16" s="326"/>
      <c r="AT16" s="326"/>
      <c r="AU16" s="327"/>
      <c r="AV16" s="2"/>
      <c r="AW16" s="2"/>
      <c r="AX16" s="280"/>
      <c r="AY16" s="74" t="s">
        <v>74</v>
      </c>
      <c r="AZ16" s="325"/>
      <c r="BA16" s="326"/>
      <c r="BB16" s="326"/>
      <c r="BC16" s="326"/>
      <c r="BD16" s="327"/>
      <c r="BE16" s="212" t="s">
        <v>75</v>
      </c>
      <c r="BF16" s="213"/>
      <c r="BG16" s="325"/>
      <c r="BH16" s="326"/>
      <c r="BI16" s="326"/>
      <c r="BJ16" s="326"/>
      <c r="BK16" s="327"/>
      <c r="BL16" s="2"/>
      <c r="BM16" s="2"/>
      <c r="BN16" s="280"/>
      <c r="BO16" s="74" t="s">
        <v>74</v>
      </c>
      <c r="BP16" s="325"/>
      <c r="BQ16" s="326"/>
      <c r="BR16" s="326"/>
      <c r="BS16" s="326"/>
      <c r="BT16" s="327"/>
      <c r="BU16" s="212" t="s">
        <v>75</v>
      </c>
      <c r="BV16" s="213"/>
      <c r="BW16" s="325"/>
      <c r="BX16" s="326"/>
      <c r="BY16" s="326"/>
      <c r="BZ16" s="326"/>
      <c r="CA16" s="327"/>
      <c r="CB16" s="82"/>
      <c r="CC16" s="82"/>
      <c r="CD16" s="82"/>
      <c r="CE16" s="108"/>
      <c r="CF16" s="108"/>
      <c r="CG16" s="108"/>
      <c r="CH16" s="108"/>
      <c r="CI16" s="108"/>
      <c r="CJ16" s="108"/>
      <c r="CK16" s="108"/>
      <c r="CL16" s="108"/>
      <c r="CM16" s="108"/>
      <c r="CN16" s="108"/>
      <c r="CO16" s="108"/>
      <c r="CP16" s="108"/>
      <c r="CR16" s="108"/>
      <c r="CW16" s="108"/>
      <c r="DB16" s="108"/>
    </row>
    <row r="17" spans="1:106" ht="33.65" customHeight="1" x14ac:dyDescent="0.55000000000000004">
      <c r="A17" s="78"/>
      <c r="B17" s="281"/>
      <c r="C17" s="74" t="s">
        <v>76</v>
      </c>
      <c r="D17" s="322"/>
      <c r="E17" s="323"/>
      <c r="F17" s="323"/>
      <c r="G17" s="323"/>
      <c r="H17" s="323"/>
      <c r="I17" s="323"/>
      <c r="J17" s="323"/>
      <c r="K17" s="323"/>
      <c r="L17" s="323"/>
      <c r="M17" s="323"/>
      <c r="N17" s="323"/>
      <c r="O17" s="324"/>
      <c r="R17" s="281"/>
      <c r="S17" s="74" t="s">
        <v>76</v>
      </c>
      <c r="T17" s="322"/>
      <c r="U17" s="323"/>
      <c r="V17" s="323"/>
      <c r="W17" s="323"/>
      <c r="X17" s="323"/>
      <c r="Y17" s="323"/>
      <c r="Z17" s="323"/>
      <c r="AA17" s="323"/>
      <c r="AB17" s="323"/>
      <c r="AC17" s="323"/>
      <c r="AD17" s="323"/>
      <c r="AE17" s="324"/>
      <c r="AH17" s="281"/>
      <c r="AI17" s="74" t="s">
        <v>76</v>
      </c>
      <c r="AJ17" s="322"/>
      <c r="AK17" s="323"/>
      <c r="AL17" s="323"/>
      <c r="AM17" s="323"/>
      <c r="AN17" s="323"/>
      <c r="AO17" s="323"/>
      <c r="AP17" s="323"/>
      <c r="AQ17" s="323"/>
      <c r="AR17" s="323"/>
      <c r="AS17" s="323"/>
      <c r="AT17" s="323"/>
      <c r="AU17" s="324"/>
      <c r="AV17" s="2"/>
      <c r="AW17" s="2"/>
      <c r="AX17" s="281"/>
      <c r="AY17" s="74" t="s">
        <v>76</v>
      </c>
      <c r="AZ17" s="322"/>
      <c r="BA17" s="323"/>
      <c r="BB17" s="323"/>
      <c r="BC17" s="323"/>
      <c r="BD17" s="323"/>
      <c r="BE17" s="323"/>
      <c r="BF17" s="323"/>
      <c r="BG17" s="323"/>
      <c r="BH17" s="323"/>
      <c r="BI17" s="323"/>
      <c r="BJ17" s="323"/>
      <c r="BK17" s="324"/>
      <c r="BL17" s="2"/>
      <c r="BM17" s="2"/>
      <c r="BN17" s="281"/>
      <c r="BO17" s="74" t="s">
        <v>76</v>
      </c>
      <c r="BP17" s="322"/>
      <c r="BQ17" s="323"/>
      <c r="BR17" s="323"/>
      <c r="BS17" s="323"/>
      <c r="BT17" s="323"/>
      <c r="BU17" s="323"/>
      <c r="BV17" s="323"/>
      <c r="BW17" s="323"/>
      <c r="BX17" s="323"/>
      <c r="BY17" s="323"/>
      <c r="BZ17" s="323"/>
      <c r="CA17" s="324"/>
      <c r="CB17" s="87"/>
      <c r="CC17" s="87"/>
      <c r="CD17" s="87"/>
      <c r="CE17" s="114"/>
      <c r="CF17" s="114"/>
      <c r="CG17" s="114"/>
      <c r="CH17" s="114"/>
      <c r="CI17" s="114"/>
      <c r="CJ17" s="114"/>
      <c r="CK17" s="114"/>
      <c r="CL17" s="114"/>
      <c r="CM17" s="114"/>
      <c r="CN17" s="114"/>
      <c r="CO17" s="114"/>
      <c r="CP17" s="114"/>
      <c r="CR17" s="114"/>
      <c r="CW17" s="114"/>
      <c r="DB17" s="114"/>
    </row>
    <row r="18" spans="1:106" s="106" customFormat="1" ht="42.65" customHeight="1" x14ac:dyDescent="0.55000000000000004">
      <c r="A18" s="78"/>
      <c r="B18" s="285" t="s">
        <v>77</v>
      </c>
      <c r="C18" s="74" t="s">
        <v>1016</v>
      </c>
      <c r="D18" s="316"/>
      <c r="E18" s="317"/>
      <c r="F18" s="317"/>
      <c r="G18" s="317"/>
      <c r="H18" s="317"/>
      <c r="I18" s="317"/>
      <c r="J18" s="317"/>
      <c r="K18" s="317"/>
      <c r="L18" s="317"/>
      <c r="M18" s="317"/>
      <c r="N18" s="317"/>
      <c r="O18" s="318"/>
      <c r="P18" s="78"/>
      <c r="Q18" s="78"/>
      <c r="R18" s="285" t="s">
        <v>77</v>
      </c>
      <c r="S18" s="74" t="s">
        <v>1016</v>
      </c>
      <c r="T18" s="316"/>
      <c r="U18" s="317"/>
      <c r="V18" s="317"/>
      <c r="W18" s="317"/>
      <c r="X18" s="317"/>
      <c r="Y18" s="317"/>
      <c r="Z18" s="317"/>
      <c r="AA18" s="317"/>
      <c r="AB18" s="317"/>
      <c r="AC18" s="317"/>
      <c r="AD18" s="317"/>
      <c r="AE18" s="318"/>
      <c r="AF18" s="78"/>
      <c r="AG18" s="78"/>
      <c r="AH18" s="285" t="s">
        <v>77</v>
      </c>
      <c r="AI18" s="74" t="s">
        <v>1016</v>
      </c>
      <c r="AJ18" s="313"/>
      <c r="AK18" s="244"/>
      <c r="AL18" s="244"/>
      <c r="AM18" s="244"/>
      <c r="AN18" s="244"/>
      <c r="AO18" s="244"/>
      <c r="AP18" s="244"/>
      <c r="AQ18" s="244"/>
      <c r="AR18" s="244"/>
      <c r="AS18" s="244"/>
      <c r="AT18" s="244"/>
      <c r="AU18" s="314"/>
      <c r="AV18" s="78"/>
      <c r="AW18" s="78"/>
      <c r="AX18" s="285" t="s">
        <v>77</v>
      </c>
      <c r="AY18" s="74" t="s">
        <v>1016</v>
      </c>
      <c r="AZ18" s="313"/>
      <c r="BA18" s="244"/>
      <c r="BB18" s="244"/>
      <c r="BC18" s="244"/>
      <c r="BD18" s="244"/>
      <c r="BE18" s="244"/>
      <c r="BF18" s="244"/>
      <c r="BG18" s="244"/>
      <c r="BH18" s="244"/>
      <c r="BI18" s="244"/>
      <c r="BJ18" s="244"/>
      <c r="BK18" s="314"/>
      <c r="BL18" s="78"/>
      <c r="BM18" s="78"/>
      <c r="BN18" s="285" t="s">
        <v>77</v>
      </c>
      <c r="BO18" s="74" t="s">
        <v>1016</v>
      </c>
      <c r="BP18" s="313"/>
      <c r="BQ18" s="244"/>
      <c r="BR18" s="244"/>
      <c r="BS18" s="244"/>
      <c r="BT18" s="244"/>
      <c r="BU18" s="244"/>
      <c r="BV18" s="244"/>
      <c r="BW18" s="244"/>
      <c r="BX18" s="244"/>
      <c r="BY18" s="244"/>
      <c r="BZ18" s="244"/>
      <c r="CA18" s="314"/>
      <c r="CB18" s="89"/>
      <c r="CC18" s="89"/>
      <c r="CD18" s="89"/>
      <c r="CE18" s="111"/>
      <c r="CF18" s="111"/>
      <c r="CG18" s="111"/>
      <c r="CH18" s="111"/>
      <c r="CI18" s="111"/>
      <c r="CJ18" s="111"/>
      <c r="CK18" s="111"/>
      <c r="CL18" s="111"/>
      <c r="CM18" s="111"/>
      <c r="CN18" s="111"/>
      <c r="CO18" s="111"/>
      <c r="CP18" s="111"/>
      <c r="CR18" s="111"/>
      <c r="CW18" s="111"/>
      <c r="DB18" s="111"/>
    </row>
    <row r="19" spans="1:106" ht="25" customHeight="1" x14ac:dyDescent="0.55000000000000004">
      <c r="A19" s="78"/>
      <c r="B19" s="286"/>
      <c r="C19" s="200" t="s">
        <v>100</v>
      </c>
      <c r="D19" s="289" t="s">
        <v>101</v>
      </c>
      <c r="E19" s="290"/>
      <c r="F19" s="251"/>
      <c r="G19" s="219"/>
      <c r="H19" s="219"/>
      <c r="I19" s="219"/>
      <c r="J19" s="219"/>
      <c r="K19" s="219"/>
      <c r="L19" s="219"/>
      <c r="M19" s="219"/>
      <c r="N19" s="219"/>
      <c r="O19" s="220"/>
      <c r="P19" s="78"/>
      <c r="Q19" s="78"/>
      <c r="R19" s="286"/>
      <c r="S19" s="200" t="s">
        <v>100</v>
      </c>
      <c r="T19" s="289" t="s">
        <v>101</v>
      </c>
      <c r="U19" s="290"/>
      <c r="V19" s="251"/>
      <c r="W19" s="219"/>
      <c r="X19" s="219"/>
      <c r="Y19" s="219"/>
      <c r="Z19" s="219"/>
      <c r="AA19" s="219"/>
      <c r="AB19" s="219"/>
      <c r="AC19" s="219"/>
      <c r="AD19" s="219"/>
      <c r="AE19" s="220"/>
      <c r="AF19" s="78"/>
      <c r="AG19" s="78"/>
      <c r="AH19" s="286"/>
      <c r="AI19" s="200" t="s">
        <v>100</v>
      </c>
      <c r="AJ19" s="289" t="s">
        <v>101</v>
      </c>
      <c r="AK19" s="290"/>
      <c r="AL19" s="251"/>
      <c r="AM19" s="219"/>
      <c r="AN19" s="219"/>
      <c r="AO19" s="219"/>
      <c r="AP19" s="219"/>
      <c r="AQ19" s="219"/>
      <c r="AR19" s="219"/>
      <c r="AS19" s="219"/>
      <c r="AT19" s="219"/>
      <c r="AU19" s="220"/>
      <c r="AV19" s="2"/>
      <c r="AW19" s="2"/>
      <c r="AX19" s="286"/>
      <c r="AY19" s="200" t="s">
        <v>100</v>
      </c>
      <c r="AZ19" s="289" t="s">
        <v>101</v>
      </c>
      <c r="BA19" s="290"/>
      <c r="BB19" s="251"/>
      <c r="BC19" s="219"/>
      <c r="BD19" s="219"/>
      <c r="BE19" s="219"/>
      <c r="BF19" s="219"/>
      <c r="BG19" s="219"/>
      <c r="BH19" s="219"/>
      <c r="BI19" s="219"/>
      <c r="BJ19" s="219"/>
      <c r="BK19" s="220"/>
      <c r="BL19" s="2"/>
      <c r="BM19" s="2"/>
      <c r="BN19" s="286"/>
      <c r="BO19" s="200" t="s">
        <v>100</v>
      </c>
      <c r="BP19" s="289" t="s">
        <v>101</v>
      </c>
      <c r="BQ19" s="290"/>
      <c r="BR19" s="251"/>
      <c r="BS19" s="219"/>
      <c r="BT19" s="219"/>
      <c r="BU19" s="219"/>
      <c r="BV19" s="219"/>
      <c r="BW19" s="219"/>
      <c r="BX19" s="219"/>
      <c r="BY19" s="219"/>
      <c r="BZ19" s="219"/>
      <c r="CA19" s="220"/>
      <c r="CB19" s="2"/>
      <c r="CC19" s="2"/>
      <c r="CD19" s="2"/>
    </row>
    <row r="20" spans="1:106" ht="25" customHeight="1" x14ac:dyDescent="0.55000000000000004">
      <c r="A20" s="78"/>
      <c r="B20" s="286"/>
      <c r="C20" s="217"/>
      <c r="D20" s="289" t="s">
        <v>159</v>
      </c>
      <c r="E20" s="290"/>
      <c r="F20" s="251"/>
      <c r="G20" s="219"/>
      <c r="H20" s="219"/>
      <c r="I20" s="219"/>
      <c r="J20" s="219"/>
      <c r="K20" s="219"/>
      <c r="L20" s="219"/>
      <c r="M20" s="219"/>
      <c r="N20" s="219"/>
      <c r="O20" s="220"/>
      <c r="P20" s="78"/>
      <c r="Q20" s="78"/>
      <c r="R20" s="286"/>
      <c r="S20" s="217"/>
      <c r="T20" s="289" t="s">
        <v>159</v>
      </c>
      <c r="U20" s="290"/>
      <c r="V20" s="251"/>
      <c r="W20" s="219"/>
      <c r="X20" s="219"/>
      <c r="Y20" s="219"/>
      <c r="Z20" s="219"/>
      <c r="AA20" s="219"/>
      <c r="AB20" s="219"/>
      <c r="AC20" s="219"/>
      <c r="AD20" s="219"/>
      <c r="AE20" s="220"/>
      <c r="AF20" s="78"/>
      <c r="AG20" s="78"/>
      <c r="AH20" s="286"/>
      <c r="AI20" s="217"/>
      <c r="AJ20" s="289" t="s">
        <v>159</v>
      </c>
      <c r="AK20" s="290"/>
      <c r="AL20" s="251"/>
      <c r="AM20" s="219"/>
      <c r="AN20" s="219"/>
      <c r="AO20" s="219"/>
      <c r="AP20" s="219"/>
      <c r="AQ20" s="219"/>
      <c r="AR20" s="219"/>
      <c r="AS20" s="219"/>
      <c r="AT20" s="219"/>
      <c r="AU20" s="220"/>
      <c r="AV20" s="2"/>
      <c r="AW20" s="2"/>
      <c r="AX20" s="286"/>
      <c r="AY20" s="217"/>
      <c r="AZ20" s="289" t="s">
        <v>159</v>
      </c>
      <c r="BA20" s="290"/>
      <c r="BB20" s="251"/>
      <c r="BC20" s="219"/>
      <c r="BD20" s="219"/>
      <c r="BE20" s="219"/>
      <c r="BF20" s="219"/>
      <c r="BG20" s="219"/>
      <c r="BH20" s="219"/>
      <c r="BI20" s="219"/>
      <c r="BJ20" s="219"/>
      <c r="BK20" s="220"/>
      <c r="BL20" s="2"/>
      <c r="BM20" s="2"/>
      <c r="BN20" s="286"/>
      <c r="BO20" s="217"/>
      <c r="BP20" s="289" t="s">
        <v>159</v>
      </c>
      <c r="BQ20" s="290"/>
      <c r="BR20" s="251"/>
      <c r="BS20" s="219"/>
      <c r="BT20" s="219"/>
      <c r="BU20" s="219"/>
      <c r="BV20" s="219"/>
      <c r="BW20" s="219"/>
      <c r="BX20" s="219"/>
      <c r="BY20" s="219"/>
      <c r="BZ20" s="219"/>
      <c r="CA20" s="220"/>
      <c r="CB20" s="2"/>
      <c r="CC20" s="2"/>
      <c r="CD20" s="2"/>
    </row>
    <row r="21" spans="1:106" ht="25" customHeight="1" x14ac:dyDescent="0.55000000000000004">
      <c r="A21" s="78"/>
      <c r="B21" s="286"/>
      <c r="C21" s="217"/>
      <c r="D21" s="289" t="s">
        <v>103</v>
      </c>
      <c r="E21" s="290"/>
      <c r="F21" s="251"/>
      <c r="G21" s="219"/>
      <c r="H21" s="219"/>
      <c r="I21" s="219"/>
      <c r="J21" s="219"/>
      <c r="K21" s="219"/>
      <c r="L21" s="219"/>
      <c r="M21" s="219"/>
      <c r="N21" s="219"/>
      <c r="O21" s="220"/>
      <c r="P21" s="78"/>
      <c r="Q21" s="78"/>
      <c r="R21" s="286"/>
      <c r="S21" s="201"/>
      <c r="T21" s="289" t="s">
        <v>103</v>
      </c>
      <c r="U21" s="290"/>
      <c r="V21" s="251"/>
      <c r="W21" s="219"/>
      <c r="X21" s="219"/>
      <c r="Y21" s="219"/>
      <c r="Z21" s="219"/>
      <c r="AA21" s="219"/>
      <c r="AB21" s="219"/>
      <c r="AC21" s="219"/>
      <c r="AD21" s="219"/>
      <c r="AE21" s="220"/>
      <c r="AF21" s="78"/>
      <c r="AG21" s="78"/>
      <c r="AH21" s="286"/>
      <c r="AI21" s="217"/>
      <c r="AJ21" s="289" t="s">
        <v>103</v>
      </c>
      <c r="AK21" s="290"/>
      <c r="AL21" s="251"/>
      <c r="AM21" s="219"/>
      <c r="AN21" s="219"/>
      <c r="AO21" s="219"/>
      <c r="AP21" s="219"/>
      <c r="AQ21" s="219"/>
      <c r="AR21" s="219"/>
      <c r="AS21" s="219"/>
      <c r="AT21" s="219"/>
      <c r="AU21" s="220"/>
      <c r="AV21" s="2"/>
      <c r="AW21" s="2"/>
      <c r="AX21" s="286"/>
      <c r="AY21" s="217"/>
      <c r="AZ21" s="289" t="s">
        <v>103</v>
      </c>
      <c r="BA21" s="290"/>
      <c r="BB21" s="251"/>
      <c r="BC21" s="219"/>
      <c r="BD21" s="219"/>
      <c r="BE21" s="219"/>
      <c r="BF21" s="219"/>
      <c r="BG21" s="219"/>
      <c r="BH21" s="219"/>
      <c r="BI21" s="219"/>
      <c r="BJ21" s="219"/>
      <c r="BK21" s="220"/>
      <c r="BL21" s="2"/>
      <c r="BM21" s="2"/>
      <c r="BN21" s="286"/>
      <c r="BO21" s="217"/>
      <c r="BP21" s="289" t="s">
        <v>103</v>
      </c>
      <c r="BQ21" s="290"/>
      <c r="BR21" s="251"/>
      <c r="BS21" s="219"/>
      <c r="BT21" s="219"/>
      <c r="BU21" s="219"/>
      <c r="BV21" s="219"/>
      <c r="BW21" s="219"/>
      <c r="BX21" s="219"/>
      <c r="BY21" s="219"/>
      <c r="BZ21" s="219"/>
      <c r="CA21" s="220"/>
      <c r="CB21" s="2"/>
      <c r="CC21" s="2"/>
      <c r="CD21" s="2"/>
    </row>
    <row r="22" spans="1:106" s="106" customFormat="1" ht="42.65" customHeight="1" x14ac:dyDescent="0.55000000000000004">
      <c r="A22" s="78"/>
      <c r="B22" s="286"/>
      <c r="C22" s="74" t="s">
        <v>104</v>
      </c>
      <c r="D22" s="313"/>
      <c r="E22" s="244"/>
      <c r="F22" s="244"/>
      <c r="G22" s="244"/>
      <c r="H22" s="244"/>
      <c r="I22" s="244"/>
      <c r="J22" s="244"/>
      <c r="K22" s="244"/>
      <c r="L22" s="244"/>
      <c r="M22" s="244"/>
      <c r="N22" s="244"/>
      <c r="O22" s="314"/>
      <c r="P22" s="78"/>
      <c r="Q22" s="78"/>
      <c r="R22" s="286"/>
      <c r="S22" s="74" t="s">
        <v>104</v>
      </c>
      <c r="T22" s="313"/>
      <c r="U22" s="244"/>
      <c r="V22" s="244"/>
      <c r="W22" s="244"/>
      <c r="X22" s="244"/>
      <c r="Y22" s="244"/>
      <c r="Z22" s="244"/>
      <c r="AA22" s="244"/>
      <c r="AB22" s="244"/>
      <c r="AC22" s="244"/>
      <c r="AD22" s="244"/>
      <c r="AE22" s="314"/>
      <c r="AF22" s="78"/>
      <c r="AG22" s="78"/>
      <c r="AH22" s="286"/>
      <c r="AI22" s="74" t="s">
        <v>104</v>
      </c>
      <c r="AJ22" s="313"/>
      <c r="AK22" s="244"/>
      <c r="AL22" s="244"/>
      <c r="AM22" s="244"/>
      <c r="AN22" s="244"/>
      <c r="AO22" s="244"/>
      <c r="AP22" s="244"/>
      <c r="AQ22" s="244"/>
      <c r="AR22" s="244"/>
      <c r="AS22" s="244"/>
      <c r="AT22" s="244"/>
      <c r="AU22" s="314"/>
      <c r="AV22" s="78"/>
      <c r="AW22" s="78"/>
      <c r="AX22" s="286"/>
      <c r="AY22" s="74" t="s">
        <v>104</v>
      </c>
      <c r="AZ22" s="313"/>
      <c r="BA22" s="244"/>
      <c r="BB22" s="244"/>
      <c r="BC22" s="244"/>
      <c r="BD22" s="244"/>
      <c r="BE22" s="244"/>
      <c r="BF22" s="244"/>
      <c r="BG22" s="244"/>
      <c r="BH22" s="244"/>
      <c r="BI22" s="244"/>
      <c r="BJ22" s="244"/>
      <c r="BK22" s="314"/>
      <c r="BL22" s="78"/>
      <c r="BM22" s="78"/>
      <c r="BN22" s="286"/>
      <c r="BO22" s="74" t="s">
        <v>104</v>
      </c>
      <c r="BP22" s="313"/>
      <c r="BQ22" s="244"/>
      <c r="BR22" s="244"/>
      <c r="BS22" s="244"/>
      <c r="BT22" s="244"/>
      <c r="BU22" s="244"/>
      <c r="BV22" s="244"/>
      <c r="BW22" s="244"/>
      <c r="BX22" s="244"/>
      <c r="BY22" s="244"/>
      <c r="BZ22" s="244"/>
      <c r="CA22" s="314"/>
      <c r="CB22" s="89"/>
      <c r="CC22" s="89"/>
      <c r="CD22" s="89"/>
      <c r="CE22" s="111"/>
      <c r="CF22" s="111"/>
      <c r="CG22" s="111"/>
      <c r="CH22" s="111"/>
      <c r="CI22" s="111"/>
      <c r="CJ22" s="111"/>
      <c r="CK22" s="111"/>
      <c r="CL22" s="111"/>
      <c r="CM22" s="111"/>
      <c r="CN22" s="111"/>
      <c r="CO22" s="111"/>
      <c r="CP22" s="111"/>
      <c r="CR22" s="111"/>
      <c r="CW22" s="111"/>
      <c r="DB22" s="111"/>
    </row>
    <row r="23" spans="1:106" ht="42.65" customHeight="1" x14ac:dyDescent="0.55000000000000004">
      <c r="A23" s="78"/>
      <c r="B23" s="286"/>
      <c r="C23" s="74" t="s">
        <v>105</v>
      </c>
      <c r="D23" s="313"/>
      <c r="E23" s="244"/>
      <c r="F23" s="244"/>
      <c r="G23" s="244"/>
      <c r="H23" s="244"/>
      <c r="I23" s="244"/>
      <c r="J23" s="244"/>
      <c r="K23" s="244"/>
      <c r="L23" s="244"/>
      <c r="M23" s="244"/>
      <c r="N23" s="244"/>
      <c r="O23" s="314"/>
      <c r="P23" s="78"/>
      <c r="R23" s="286"/>
      <c r="S23" s="74" t="s">
        <v>105</v>
      </c>
      <c r="T23" s="313"/>
      <c r="U23" s="244"/>
      <c r="V23" s="244"/>
      <c r="W23" s="244"/>
      <c r="X23" s="244"/>
      <c r="Y23" s="244"/>
      <c r="Z23" s="244"/>
      <c r="AA23" s="244"/>
      <c r="AB23" s="244"/>
      <c r="AC23" s="244"/>
      <c r="AD23" s="244"/>
      <c r="AE23" s="314"/>
      <c r="AF23" s="78"/>
      <c r="AH23" s="286"/>
      <c r="AI23" s="74" t="s">
        <v>105</v>
      </c>
      <c r="AJ23" s="313"/>
      <c r="AK23" s="244"/>
      <c r="AL23" s="244"/>
      <c r="AM23" s="244"/>
      <c r="AN23" s="244"/>
      <c r="AO23" s="244"/>
      <c r="AP23" s="244"/>
      <c r="AQ23" s="244"/>
      <c r="AR23" s="244"/>
      <c r="AS23" s="244"/>
      <c r="AT23" s="244"/>
      <c r="AU23" s="314"/>
      <c r="AV23" s="78"/>
      <c r="AW23" s="2"/>
      <c r="AX23" s="286"/>
      <c r="AY23" s="74" t="s">
        <v>105</v>
      </c>
      <c r="AZ23" s="313"/>
      <c r="BA23" s="244"/>
      <c r="BB23" s="244"/>
      <c r="BC23" s="244"/>
      <c r="BD23" s="244"/>
      <c r="BE23" s="244"/>
      <c r="BF23" s="244"/>
      <c r="BG23" s="244"/>
      <c r="BH23" s="244"/>
      <c r="BI23" s="244"/>
      <c r="BJ23" s="244"/>
      <c r="BK23" s="314"/>
      <c r="BL23" s="78"/>
      <c r="BM23" s="2"/>
      <c r="BN23" s="286"/>
      <c r="BO23" s="74" t="s">
        <v>105</v>
      </c>
      <c r="BP23" s="313"/>
      <c r="BQ23" s="244"/>
      <c r="BR23" s="244"/>
      <c r="BS23" s="244"/>
      <c r="BT23" s="244"/>
      <c r="BU23" s="244"/>
      <c r="BV23" s="244"/>
      <c r="BW23" s="244"/>
      <c r="BX23" s="244"/>
      <c r="BY23" s="244"/>
      <c r="BZ23" s="244"/>
      <c r="CA23" s="314"/>
      <c r="CB23" s="78"/>
      <c r="CC23" s="78"/>
      <c r="CD23" s="78"/>
      <c r="CE23" s="106"/>
      <c r="CF23" s="106"/>
      <c r="CG23" s="106"/>
      <c r="CH23" s="106"/>
      <c r="CI23" s="106"/>
      <c r="CJ23" s="106"/>
      <c r="CK23" s="106"/>
      <c r="CL23" s="106"/>
      <c r="CM23" s="106"/>
      <c r="CN23" s="106"/>
      <c r="CO23" s="106"/>
      <c r="CP23" s="106"/>
      <c r="CQ23" s="106"/>
      <c r="CR23" s="106"/>
      <c r="CW23" s="106"/>
      <c r="DB23" s="106"/>
    </row>
    <row r="24" spans="1:106" ht="22" customHeight="1" x14ac:dyDescent="0.55000000000000004">
      <c r="A24" s="78"/>
      <c r="B24" s="286"/>
      <c r="C24" s="217"/>
      <c r="D24" s="289" t="s">
        <v>107</v>
      </c>
      <c r="E24" s="290"/>
      <c r="F24" s="251"/>
      <c r="G24" s="219"/>
      <c r="H24" s="219"/>
      <c r="I24" s="219"/>
      <c r="J24" s="219"/>
      <c r="K24" s="219"/>
      <c r="L24" s="219"/>
      <c r="M24" s="219"/>
      <c r="N24" s="219"/>
      <c r="O24" s="220"/>
      <c r="P24" s="78"/>
      <c r="R24" s="286"/>
      <c r="S24" s="217"/>
      <c r="T24" s="289" t="s">
        <v>107</v>
      </c>
      <c r="U24" s="290"/>
      <c r="V24" s="251"/>
      <c r="W24" s="219"/>
      <c r="X24" s="219"/>
      <c r="Y24" s="219"/>
      <c r="Z24" s="219"/>
      <c r="AA24" s="219"/>
      <c r="AB24" s="219"/>
      <c r="AC24" s="219"/>
      <c r="AD24" s="219"/>
      <c r="AE24" s="220"/>
      <c r="AF24" s="78"/>
      <c r="AH24" s="286"/>
      <c r="AI24" s="217"/>
      <c r="AJ24" s="289" t="s">
        <v>107</v>
      </c>
      <c r="AK24" s="290"/>
      <c r="AL24" s="251"/>
      <c r="AM24" s="219"/>
      <c r="AN24" s="219"/>
      <c r="AO24" s="219"/>
      <c r="AP24" s="219"/>
      <c r="AQ24" s="219"/>
      <c r="AR24" s="219"/>
      <c r="AS24" s="219"/>
      <c r="AT24" s="219"/>
      <c r="AU24" s="220"/>
      <c r="AV24" s="78"/>
      <c r="AW24" s="2"/>
      <c r="AX24" s="286"/>
      <c r="AY24" s="217"/>
      <c r="AZ24" s="289" t="s">
        <v>107</v>
      </c>
      <c r="BA24" s="290"/>
      <c r="BB24" s="251"/>
      <c r="BC24" s="219"/>
      <c r="BD24" s="219"/>
      <c r="BE24" s="219"/>
      <c r="BF24" s="219"/>
      <c r="BG24" s="219"/>
      <c r="BH24" s="219"/>
      <c r="BI24" s="219"/>
      <c r="BJ24" s="219"/>
      <c r="BK24" s="220"/>
      <c r="BL24" s="78"/>
      <c r="BM24" s="2"/>
      <c r="BN24" s="286"/>
      <c r="BO24" s="217"/>
      <c r="BP24" s="289" t="s">
        <v>107</v>
      </c>
      <c r="BQ24" s="290"/>
      <c r="BR24" s="251"/>
      <c r="BS24" s="219"/>
      <c r="BT24" s="219"/>
      <c r="BU24" s="219"/>
      <c r="BV24" s="219"/>
      <c r="BW24" s="219"/>
      <c r="BX24" s="219"/>
      <c r="BY24" s="219"/>
      <c r="BZ24" s="219"/>
      <c r="CA24" s="220"/>
      <c r="CB24" s="78"/>
      <c r="CC24" s="78"/>
      <c r="CD24" s="78"/>
      <c r="CE24" s="106"/>
      <c r="CF24" s="106"/>
      <c r="CG24" s="106"/>
      <c r="CH24" s="106"/>
      <c r="CI24" s="106"/>
      <c r="CJ24" s="106"/>
      <c r="CK24" s="106"/>
      <c r="CL24" s="106"/>
      <c r="CM24" s="106"/>
      <c r="CN24" s="106"/>
      <c r="CO24" s="106"/>
      <c r="CP24" s="106"/>
      <c r="CQ24" s="106"/>
      <c r="CR24" s="106"/>
      <c r="CW24" s="106"/>
      <c r="DB24" s="106"/>
    </row>
    <row r="25" spans="1:106" ht="60.65" customHeight="1" x14ac:dyDescent="0.55000000000000004">
      <c r="B25" s="286"/>
      <c r="C25" s="217"/>
      <c r="D25" s="296" t="s">
        <v>108</v>
      </c>
      <c r="E25" s="297"/>
      <c r="F25" s="319"/>
      <c r="G25" s="320"/>
      <c r="H25" s="320"/>
      <c r="I25" s="320"/>
      <c r="J25" s="320"/>
      <c r="K25" s="320"/>
      <c r="L25" s="320"/>
      <c r="M25" s="320"/>
      <c r="N25" s="320"/>
      <c r="O25" s="321"/>
      <c r="Q25" s="84"/>
      <c r="R25" s="286"/>
      <c r="S25" s="217"/>
      <c r="T25" s="296" t="s">
        <v>108</v>
      </c>
      <c r="U25" s="297"/>
      <c r="V25" s="218"/>
      <c r="W25" s="254"/>
      <c r="X25" s="254"/>
      <c r="Y25" s="254"/>
      <c r="Z25" s="254"/>
      <c r="AA25" s="254"/>
      <c r="AB25" s="254"/>
      <c r="AC25" s="254"/>
      <c r="AD25" s="254"/>
      <c r="AE25" s="255"/>
      <c r="AF25" s="84"/>
      <c r="AG25" s="84"/>
      <c r="AH25" s="286"/>
      <c r="AI25" s="217"/>
      <c r="AJ25" s="296" t="s">
        <v>108</v>
      </c>
      <c r="AK25" s="297"/>
      <c r="AL25" s="251"/>
      <c r="AM25" s="219"/>
      <c r="AN25" s="219"/>
      <c r="AO25" s="219"/>
      <c r="AP25" s="219"/>
      <c r="AQ25" s="219"/>
      <c r="AR25" s="219"/>
      <c r="AS25" s="219"/>
      <c r="AT25" s="219"/>
      <c r="AU25" s="220"/>
      <c r="AV25" s="2"/>
      <c r="AW25" s="2"/>
      <c r="AX25" s="286"/>
      <c r="AY25" s="217"/>
      <c r="AZ25" s="296" t="s">
        <v>108</v>
      </c>
      <c r="BA25" s="297"/>
      <c r="BB25" s="251"/>
      <c r="BC25" s="219"/>
      <c r="BD25" s="219"/>
      <c r="BE25" s="219"/>
      <c r="BF25" s="219"/>
      <c r="BG25" s="219"/>
      <c r="BH25" s="219"/>
      <c r="BI25" s="219"/>
      <c r="BJ25" s="219"/>
      <c r="BK25" s="220"/>
      <c r="BL25" s="2"/>
      <c r="BM25" s="2"/>
      <c r="BN25" s="286"/>
      <c r="BO25" s="217"/>
      <c r="BP25" s="296" t="s">
        <v>108</v>
      </c>
      <c r="BQ25" s="297"/>
      <c r="BR25" s="251"/>
      <c r="BS25" s="219"/>
      <c r="BT25" s="219"/>
      <c r="BU25" s="219"/>
      <c r="BV25" s="219"/>
      <c r="BW25" s="219"/>
      <c r="BX25" s="219"/>
      <c r="BY25" s="219"/>
      <c r="BZ25" s="219"/>
      <c r="CA25" s="220"/>
      <c r="CB25" s="2"/>
      <c r="CC25" s="2"/>
      <c r="CD25" s="2"/>
    </row>
    <row r="26" spans="1:106" ht="22" customHeight="1" x14ac:dyDescent="0.55000000000000004">
      <c r="A26" s="78"/>
      <c r="B26" s="286"/>
      <c r="C26" s="217"/>
      <c r="D26" s="256" t="s">
        <v>109</v>
      </c>
      <c r="E26" s="257"/>
      <c r="F26" s="224" t="s">
        <v>110</v>
      </c>
      <c r="G26" s="225"/>
      <c r="H26" s="225"/>
      <c r="I26" s="226"/>
      <c r="J26" s="232"/>
      <c r="K26" s="233"/>
      <c r="L26" s="233"/>
      <c r="M26" s="233"/>
      <c r="N26" s="233"/>
      <c r="O26" s="83" t="s">
        <v>56</v>
      </c>
      <c r="P26" s="78"/>
      <c r="R26" s="286"/>
      <c r="S26" s="217"/>
      <c r="T26" s="256" t="s">
        <v>109</v>
      </c>
      <c r="U26" s="257"/>
      <c r="V26" s="224" t="s">
        <v>110</v>
      </c>
      <c r="W26" s="225"/>
      <c r="X26" s="225"/>
      <c r="Y26" s="226"/>
      <c r="Z26" s="232"/>
      <c r="AA26" s="233"/>
      <c r="AB26" s="233"/>
      <c r="AC26" s="233"/>
      <c r="AD26" s="233"/>
      <c r="AE26" s="83" t="s">
        <v>56</v>
      </c>
      <c r="AF26" s="78"/>
      <c r="AH26" s="286"/>
      <c r="AI26" s="217"/>
      <c r="AJ26" s="256" t="s">
        <v>109</v>
      </c>
      <c r="AK26" s="257"/>
      <c r="AL26" s="224" t="s">
        <v>110</v>
      </c>
      <c r="AM26" s="225"/>
      <c r="AN26" s="225"/>
      <c r="AO26" s="226"/>
      <c r="AP26" s="232"/>
      <c r="AQ26" s="233"/>
      <c r="AR26" s="233"/>
      <c r="AS26" s="233"/>
      <c r="AT26" s="233"/>
      <c r="AU26" s="83" t="s">
        <v>56</v>
      </c>
      <c r="AV26" s="78"/>
      <c r="AW26" s="2"/>
      <c r="AX26" s="286"/>
      <c r="AY26" s="217"/>
      <c r="AZ26" s="256" t="s">
        <v>109</v>
      </c>
      <c r="BA26" s="257"/>
      <c r="BB26" s="224" t="s">
        <v>110</v>
      </c>
      <c r="BC26" s="225"/>
      <c r="BD26" s="225"/>
      <c r="BE26" s="226"/>
      <c r="BF26" s="232"/>
      <c r="BG26" s="233"/>
      <c r="BH26" s="233"/>
      <c r="BI26" s="233"/>
      <c r="BJ26" s="233"/>
      <c r="BK26" s="83" t="s">
        <v>56</v>
      </c>
      <c r="BL26" s="78"/>
      <c r="BM26" s="2"/>
      <c r="BN26" s="286"/>
      <c r="BO26" s="217"/>
      <c r="BP26" s="256" t="s">
        <v>109</v>
      </c>
      <c r="BQ26" s="257"/>
      <c r="BR26" s="224" t="s">
        <v>110</v>
      </c>
      <c r="BS26" s="225"/>
      <c r="BT26" s="225"/>
      <c r="BU26" s="226"/>
      <c r="BV26" s="232"/>
      <c r="BW26" s="233"/>
      <c r="BX26" s="233"/>
      <c r="BY26" s="233"/>
      <c r="BZ26" s="233"/>
      <c r="CA26" s="83" t="s">
        <v>56</v>
      </c>
      <c r="CB26" s="84"/>
      <c r="CC26" s="84"/>
      <c r="CD26" s="84"/>
      <c r="CE26" s="109"/>
      <c r="CF26" s="109"/>
      <c r="CG26" s="109"/>
      <c r="CH26" s="109"/>
      <c r="CI26" s="109"/>
      <c r="CJ26" s="109"/>
      <c r="CK26" s="109"/>
      <c r="CL26" s="109"/>
      <c r="CM26" s="109"/>
      <c r="CN26" s="109"/>
      <c r="CO26" s="109"/>
      <c r="CP26" s="109"/>
      <c r="CQ26" s="106"/>
      <c r="CR26" s="109"/>
      <c r="CW26" s="109"/>
      <c r="DB26" s="109"/>
    </row>
    <row r="27" spans="1:106" ht="22" customHeight="1" x14ac:dyDescent="0.55000000000000004">
      <c r="A27" s="78"/>
      <c r="B27" s="286"/>
      <c r="C27" s="217"/>
      <c r="D27" s="258"/>
      <c r="E27" s="259"/>
      <c r="F27" s="224" t="s">
        <v>111</v>
      </c>
      <c r="G27" s="225"/>
      <c r="H27" s="225"/>
      <c r="I27" s="226"/>
      <c r="J27" s="232"/>
      <c r="K27" s="233"/>
      <c r="L27" s="233"/>
      <c r="M27" s="233"/>
      <c r="N27" s="233"/>
      <c r="O27" s="83" t="s">
        <v>56</v>
      </c>
      <c r="P27" s="78"/>
      <c r="R27" s="286"/>
      <c r="S27" s="217"/>
      <c r="T27" s="258"/>
      <c r="U27" s="259"/>
      <c r="V27" s="224" t="s">
        <v>111</v>
      </c>
      <c r="W27" s="225"/>
      <c r="X27" s="225"/>
      <c r="Y27" s="226"/>
      <c r="Z27" s="232"/>
      <c r="AA27" s="233"/>
      <c r="AB27" s="233"/>
      <c r="AC27" s="233"/>
      <c r="AD27" s="233"/>
      <c r="AE27" s="83" t="s">
        <v>56</v>
      </c>
      <c r="AF27" s="78"/>
      <c r="AH27" s="286"/>
      <c r="AI27" s="217"/>
      <c r="AJ27" s="258"/>
      <c r="AK27" s="259"/>
      <c r="AL27" s="224" t="s">
        <v>111</v>
      </c>
      <c r="AM27" s="225"/>
      <c r="AN27" s="225"/>
      <c r="AO27" s="226"/>
      <c r="AP27" s="232"/>
      <c r="AQ27" s="233"/>
      <c r="AR27" s="233"/>
      <c r="AS27" s="233"/>
      <c r="AT27" s="233"/>
      <c r="AU27" s="83" t="s">
        <v>56</v>
      </c>
      <c r="AV27" s="78"/>
      <c r="AW27" s="2"/>
      <c r="AX27" s="286"/>
      <c r="AY27" s="217"/>
      <c r="AZ27" s="258"/>
      <c r="BA27" s="259"/>
      <c r="BB27" s="224" t="s">
        <v>111</v>
      </c>
      <c r="BC27" s="225"/>
      <c r="BD27" s="225"/>
      <c r="BE27" s="226"/>
      <c r="BF27" s="232"/>
      <c r="BG27" s="233"/>
      <c r="BH27" s="233"/>
      <c r="BI27" s="233"/>
      <c r="BJ27" s="233"/>
      <c r="BK27" s="83" t="s">
        <v>56</v>
      </c>
      <c r="BL27" s="78"/>
      <c r="BM27" s="2"/>
      <c r="BN27" s="286"/>
      <c r="BO27" s="217"/>
      <c r="BP27" s="258"/>
      <c r="BQ27" s="259"/>
      <c r="BR27" s="224" t="s">
        <v>111</v>
      </c>
      <c r="BS27" s="225"/>
      <c r="BT27" s="225"/>
      <c r="BU27" s="226"/>
      <c r="BV27" s="232"/>
      <c r="BW27" s="233"/>
      <c r="BX27" s="233"/>
      <c r="BY27" s="233"/>
      <c r="BZ27" s="233"/>
      <c r="CA27" s="83" t="s">
        <v>56</v>
      </c>
      <c r="CB27" s="78"/>
      <c r="CC27" s="78"/>
      <c r="CD27" s="78"/>
      <c r="CE27" s="106"/>
      <c r="CF27" s="106"/>
      <c r="CG27" s="106"/>
      <c r="CH27" s="106"/>
      <c r="CI27" s="106"/>
      <c r="CJ27" s="106"/>
      <c r="CK27" s="106"/>
      <c r="CL27" s="106"/>
      <c r="CM27" s="106"/>
      <c r="CN27" s="106"/>
      <c r="CO27" s="106"/>
      <c r="CP27" s="106"/>
      <c r="CQ27" s="106"/>
      <c r="CR27" s="106"/>
      <c r="CW27" s="106"/>
      <c r="DB27" s="106"/>
    </row>
    <row r="28" spans="1:106" ht="22" customHeight="1" x14ac:dyDescent="0.55000000000000004">
      <c r="A28" s="78"/>
      <c r="B28" s="286"/>
      <c r="C28" s="217"/>
      <c r="D28" s="258"/>
      <c r="E28" s="259"/>
      <c r="F28" s="224" t="s">
        <v>112</v>
      </c>
      <c r="G28" s="225"/>
      <c r="H28" s="225"/>
      <c r="I28" s="226"/>
      <c r="J28" s="232"/>
      <c r="K28" s="233"/>
      <c r="L28" s="233"/>
      <c r="M28" s="233"/>
      <c r="N28" s="233"/>
      <c r="O28" s="83" t="s">
        <v>56</v>
      </c>
      <c r="P28" s="78"/>
      <c r="R28" s="286"/>
      <c r="S28" s="217"/>
      <c r="T28" s="258"/>
      <c r="U28" s="259"/>
      <c r="V28" s="224" t="s">
        <v>112</v>
      </c>
      <c r="W28" s="225"/>
      <c r="X28" s="225"/>
      <c r="Y28" s="226"/>
      <c r="Z28" s="232"/>
      <c r="AA28" s="233"/>
      <c r="AB28" s="233"/>
      <c r="AC28" s="233"/>
      <c r="AD28" s="233"/>
      <c r="AE28" s="83" t="s">
        <v>56</v>
      </c>
      <c r="AF28" s="78"/>
      <c r="AH28" s="286"/>
      <c r="AI28" s="217"/>
      <c r="AJ28" s="258"/>
      <c r="AK28" s="259"/>
      <c r="AL28" s="224" t="s">
        <v>112</v>
      </c>
      <c r="AM28" s="225"/>
      <c r="AN28" s="225"/>
      <c r="AO28" s="226"/>
      <c r="AP28" s="232"/>
      <c r="AQ28" s="233"/>
      <c r="AR28" s="233"/>
      <c r="AS28" s="233"/>
      <c r="AT28" s="233"/>
      <c r="AU28" s="83" t="s">
        <v>56</v>
      </c>
      <c r="AV28" s="78"/>
      <c r="AW28" s="2"/>
      <c r="AX28" s="286"/>
      <c r="AY28" s="217"/>
      <c r="AZ28" s="258"/>
      <c r="BA28" s="259"/>
      <c r="BB28" s="224" t="s">
        <v>112</v>
      </c>
      <c r="BC28" s="225"/>
      <c r="BD28" s="225"/>
      <c r="BE28" s="226"/>
      <c r="BF28" s="232"/>
      <c r="BG28" s="233"/>
      <c r="BH28" s="233"/>
      <c r="BI28" s="233"/>
      <c r="BJ28" s="233"/>
      <c r="BK28" s="83" t="s">
        <v>56</v>
      </c>
      <c r="BL28" s="78"/>
      <c r="BM28" s="2"/>
      <c r="BN28" s="286"/>
      <c r="BO28" s="217"/>
      <c r="BP28" s="258"/>
      <c r="BQ28" s="259"/>
      <c r="BR28" s="224" t="s">
        <v>112</v>
      </c>
      <c r="BS28" s="225"/>
      <c r="BT28" s="225"/>
      <c r="BU28" s="226"/>
      <c r="BV28" s="232"/>
      <c r="BW28" s="233"/>
      <c r="BX28" s="233"/>
      <c r="BY28" s="233"/>
      <c r="BZ28" s="233"/>
      <c r="CA28" s="83" t="s">
        <v>56</v>
      </c>
      <c r="CB28" s="78"/>
      <c r="CC28" s="78"/>
      <c r="CD28" s="78"/>
      <c r="CE28" s="106"/>
      <c r="CF28" s="106"/>
      <c r="CG28" s="106"/>
      <c r="CH28" s="106"/>
      <c r="CI28" s="106"/>
      <c r="CJ28" s="106"/>
      <c r="CK28" s="106"/>
      <c r="CL28" s="106"/>
      <c r="CM28" s="106"/>
      <c r="CN28" s="106"/>
      <c r="CO28" s="106"/>
      <c r="CP28" s="106"/>
      <c r="CQ28" s="106"/>
      <c r="CR28" s="106"/>
      <c r="CW28" s="106"/>
      <c r="DB28" s="106"/>
    </row>
    <row r="29" spans="1:106" ht="22" customHeight="1" x14ac:dyDescent="0.55000000000000004">
      <c r="A29" s="78"/>
      <c r="B29" s="286"/>
      <c r="C29" s="217"/>
      <c r="D29" s="258"/>
      <c r="E29" s="259"/>
      <c r="F29" s="224" t="s">
        <v>113</v>
      </c>
      <c r="G29" s="225"/>
      <c r="H29" s="225"/>
      <c r="I29" s="226"/>
      <c r="J29" s="232"/>
      <c r="K29" s="233"/>
      <c r="L29" s="233"/>
      <c r="M29" s="233"/>
      <c r="N29" s="233"/>
      <c r="O29" s="83" t="s">
        <v>56</v>
      </c>
      <c r="P29" s="78"/>
      <c r="R29" s="286"/>
      <c r="S29" s="217"/>
      <c r="T29" s="258"/>
      <c r="U29" s="259"/>
      <c r="V29" s="224" t="s">
        <v>113</v>
      </c>
      <c r="W29" s="225"/>
      <c r="X29" s="225"/>
      <c r="Y29" s="226"/>
      <c r="Z29" s="232"/>
      <c r="AA29" s="233"/>
      <c r="AB29" s="233"/>
      <c r="AC29" s="233"/>
      <c r="AD29" s="233"/>
      <c r="AE29" s="83" t="s">
        <v>56</v>
      </c>
      <c r="AF29" s="78"/>
      <c r="AH29" s="286"/>
      <c r="AI29" s="217"/>
      <c r="AJ29" s="258"/>
      <c r="AK29" s="259"/>
      <c r="AL29" s="224" t="s">
        <v>113</v>
      </c>
      <c r="AM29" s="225"/>
      <c r="AN29" s="225"/>
      <c r="AO29" s="226"/>
      <c r="AP29" s="232"/>
      <c r="AQ29" s="233"/>
      <c r="AR29" s="233"/>
      <c r="AS29" s="233"/>
      <c r="AT29" s="233"/>
      <c r="AU29" s="83" t="s">
        <v>56</v>
      </c>
      <c r="AV29" s="78"/>
      <c r="AW29" s="2"/>
      <c r="AX29" s="286"/>
      <c r="AY29" s="217"/>
      <c r="AZ29" s="258"/>
      <c r="BA29" s="259"/>
      <c r="BB29" s="224" t="s">
        <v>113</v>
      </c>
      <c r="BC29" s="225"/>
      <c r="BD29" s="225"/>
      <c r="BE29" s="226"/>
      <c r="BF29" s="232"/>
      <c r="BG29" s="233"/>
      <c r="BH29" s="233"/>
      <c r="BI29" s="233"/>
      <c r="BJ29" s="233"/>
      <c r="BK29" s="83" t="s">
        <v>56</v>
      </c>
      <c r="BL29" s="78"/>
      <c r="BM29" s="2"/>
      <c r="BN29" s="286"/>
      <c r="BO29" s="217"/>
      <c r="BP29" s="258"/>
      <c r="BQ29" s="259"/>
      <c r="BR29" s="224" t="s">
        <v>113</v>
      </c>
      <c r="BS29" s="225"/>
      <c r="BT29" s="225"/>
      <c r="BU29" s="226"/>
      <c r="BV29" s="232"/>
      <c r="BW29" s="233"/>
      <c r="BX29" s="233"/>
      <c r="BY29" s="233"/>
      <c r="BZ29" s="233"/>
      <c r="CA29" s="83" t="s">
        <v>56</v>
      </c>
      <c r="CB29" s="90"/>
      <c r="CC29" s="90"/>
      <c r="CD29" s="90"/>
      <c r="CE29" s="115"/>
      <c r="CF29" s="115"/>
      <c r="CG29" s="115"/>
      <c r="CH29" s="115"/>
      <c r="CI29" s="115"/>
      <c r="CJ29" s="115"/>
      <c r="CK29" s="115"/>
      <c r="CL29" s="115"/>
      <c r="CM29" s="115"/>
      <c r="CN29" s="115"/>
      <c r="CO29" s="115"/>
      <c r="CP29" s="115"/>
      <c r="CQ29" s="106"/>
      <c r="CR29" s="115"/>
      <c r="CW29" s="115"/>
      <c r="DB29" s="115"/>
    </row>
    <row r="30" spans="1:106" ht="22" customHeight="1" x14ac:dyDescent="0.55000000000000004">
      <c r="A30" s="78"/>
      <c r="B30" s="286"/>
      <c r="C30" s="217"/>
      <c r="D30" s="258"/>
      <c r="E30" s="259"/>
      <c r="F30" s="224" t="s">
        <v>114</v>
      </c>
      <c r="G30" s="225"/>
      <c r="H30" s="225"/>
      <c r="I30" s="226"/>
      <c r="J30" s="232"/>
      <c r="K30" s="233"/>
      <c r="L30" s="233"/>
      <c r="M30" s="233"/>
      <c r="N30" s="233"/>
      <c r="O30" s="83" t="s">
        <v>56</v>
      </c>
      <c r="P30" s="78"/>
      <c r="R30" s="286"/>
      <c r="S30" s="217"/>
      <c r="T30" s="258"/>
      <c r="U30" s="259"/>
      <c r="V30" s="224" t="s">
        <v>114</v>
      </c>
      <c r="W30" s="225"/>
      <c r="X30" s="225"/>
      <c r="Y30" s="226"/>
      <c r="Z30" s="232"/>
      <c r="AA30" s="233"/>
      <c r="AB30" s="233"/>
      <c r="AC30" s="233"/>
      <c r="AD30" s="233"/>
      <c r="AE30" s="83" t="s">
        <v>56</v>
      </c>
      <c r="AF30" s="78"/>
      <c r="AH30" s="286"/>
      <c r="AI30" s="217"/>
      <c r="AJ30" s="258"/>
      <c r="AK30" s="259"/>
      <c r="AL30" s="224" t="s">
        <v>114</v>
      </c>
      <c r="AM30" s="225"/>
      <c r="AN30" s="225"/>
      <c r="AO30" s="226"/>
      <c r="AP30" s="232"/>
      <c r="AQ30" s="233"/>
      <c r="AR30" s="233"/>
      <c r="AS30" s="233"/>
      <c r="AT30" s="233"/>
      <c r="AU30" s="83" t="s">
        <v>56</v>
      </c>
      <c r="AV30" s="78"/>
      <c r="AW30" s="2"/>
      <c r="AX30" s="286"/>
      <c r="AY30" s="217"/>
      <c r="AZ30" s="258"/>
      <c r="BA30" s="259"/>
      <c r="BB30" s="224" t="s">
        <v>114</v>
      </c>
      <c r="BC30" s="225"/>
      <c r="BD30" s="225"/>
      <c r="BE30" s="226"/>
      <c r="BF30" s="232"/>
      <c r="BG30" s="233"/>
      <c r="BH30" s="233"/>
      <c r="BI30" s="233"/>
      <c r="BJ30" s="233"/>
      <c r="BK30" s="83" t="s">
        <v>56</v>
      </c>
      <c r="BL30" s="78"/>
      <c r="BM30" s="2"/>
      <c r="BN30" s="286"/>
      <c r="BO30" s="217"/>
      <c r="BP30" s="258"/>
      <c r="BQ30" s="259"/>
      <c r="BR30" s="224" t="s">
        <v>114</v>
      </c>
      <c r="BS30" s="225"/>
      <c r="BT30" s="225"/>
      <c r="BU30" s="226"/>
      <c r="BV30" s="232"/>
      <c r="BW30" s="233"/>
      <c r="BX30" s="233"/>
      <c r="BY30" s="233"/>
      <c r="BZ30" s="233"/>
      <c r="CA30" s="83" t="s">
        <v>56</v>
      </c>
      <c r="CB30" s="78"/>
      <c r="CC30" s="78"/>
      <c r="CD30" s="78"/>
      <c r="CE30" s="106"/>
      <c r="CF30" s="106"/>
      <c r="CG30" s="106"/>
      <c r="CH30" s="106"/>
      <c r="CI30" s="106"/>
      <c r="CJ30" s="106"/>
      <c r="CK30" s="106"/>
      <c r="CL30" s="106"/>
      <c r="CM30" s="106"/>
      <c r="CN30" s="106"/>
      <c r="CO30" s="106"/>
      <c r="CP30" s="106"/>
      <c r="CQ30" s="106"/>
      <c r="CR30" s="106"/>
      <c r="CW30" s="106"/>
      <c r="DB30" s="106"/>
    </row>
    <row r="31" spans="1:106" ht="22" customHeight="1" x14ac:dyDescent="0.55000000000000004">
      <c r="A31" s="78"/>
      <c r="B31" s="286"/>
      <c r="C31" s="217"/>
      <c r="D31" s="258"/>
      <c r="E31" s="259"/>
      <c r="F31" s="224" t="s">
        <v>115</v>
      </c>
      <c r="G31" s="225"/>
      <c r="H31" s="225"/>
      <c r="I31" s="226"/>
      <c r="J31" s="232"/>
      <c r="K31" s="233"/>
      <c r="L31" s="233"/>
      <c r="M31" s="233"/>
      <c r="N31" s="233"/>
      <c r="O31" s="83" t="s">
        <v>56</v>
      </c>
      <c r="P31" s="78"/>
      <c r="R31" s="286"/>
      <c r="S31" s="217"/>
      <c r="T31" s="258"/>
      <c r="U31" s="259"/>
      <c r="V31" s="224" t="s">
        <v>115</v>
      </c>
      <c r="W31" s="225"/>
      <c r="X31" s="225"/>
      <c r="Y31" s="226"/>
      <c r="Z31" s="232"/>
      <c r="AA31" s="233"/>
      <c r="AB31" s="233"/>
      <c r="AC31" s="233"/>
      <c r="AD31" s="233"/>
      <c r="AE31" s="83" t="s">
        <v>56</v>
      </c>
      <c r="AF31" s="78"/>
      <c r="AH31" s="286"/>
      <c r="AI31" s="217"/>
      <c r="AJ31" s="258"/>
      <c r="AK31" s="259"/>
      <c r="AL31" s="224" t="s">
        <v>115</v>
      </c>
      <c r="AM31" s="225"/>
      <c r="AN31" s="225"/>
      <c r="AO31" s="226"/>
      <c r="AP31" s="232"/>
      <c r="AQ31" s="233"/>
      <c r="AR31" s="233"/>
      <c r="AS31" s="233"/>
      <c r="AT31" s="233"/>
      <c r="AU31" s="83" t="s">
        <v>56</v>
      </c>
      <c r="AV31" s="78"/>
      <c r="AW31" s="2"/>
      <c r="AX31" s="286"/>
      <c r="AY31" s="217"/>
      <c r="AZ31" s="258"/>
      <c r="BA31" s="259"/>
      <c r="BB31" s="224" t="s">
        <v>115</v>
      </c>
      <c r="BC31" s="225"/>
      <c r="BD31" s="225"/>
      <c r="BE31" s="226"/>
      <c r="BF31" s="232"/>
      <c r="BG31" s="233"/>
      <c r="BH31" s="233"/>
      <c r="BI31" s="233"/>
      <c r="BJ31" s="233"/>
      <c r="BK31" s="83" t="s">
        <v>56</v>
      </c>
      <c r="BL31" s="78"/>
      <c r="BM31" s="2"/>
      <c r="BN31" s="286"/>
      <c r="BO31" s="217"/>
      <c r="BP31" s="258"/>
      <c r="BQ31" s="259"/>
      <c r="BR31" s="224" t="s">
        <v>115</v>
      </c>
      <c r="BS31" s="225"/>
      <c r="BT31" s="225"/>
      <c r="BU31" s="226"/>
      <c r="BV31" s="232"/>
      <c r="BW31" s="233"/>
      <c r="BX31" s="233"/>
      <c r="BY31" s="233"/>
      <c r="BZ31" s="233"/>
      <c r="CA31" s="83" t="s">
        <v>56</v>
      </c>
      <c r="CB31" s="82"/>
      <c r="CC31" s="82"/>
      <c r="CD31" s="82"/>
      <c r="CE31" s="108"/>
      <c r="CF31" s="108"/>
      <c r="CG31" s="108"/>
      <c r="CH31" s="108"/>
      <c r="CI31" s="108"/>
      <c r="CJ31" s="108"/>
      <c r="CK31" s="108"/>
      <c r="CL31" s="108"/>
      <c r="CM31" s="108"/>
      <c r="CN31" s="108"/>
      <c r="CO31" s="108"/>
      <c r="CP31" s="108"/>
      <c r="CQ31" s="106"/>
      <c r="CR31" s="108"/>
      <c r="CW31" s="108"/>
      <c r="DB31" s="108"/>
    </row>
    <row r="32" spans="1:106" ht="22" customHeight="1" x14ac:dyDescent="0.55000000000000004">
      <c r="A32" s="78"/>
      <c r="B32" s="286"/>
      <c r="C32" s="217"/>
      <c r="D32" s="260"/>
      <c r="E32" s="261"/>
      <c r="F32" s="224" t="s">
        <v>116</v>
      </c>
      <c r="G32" s="225"/>
      <c r="H32" s="225"/>
      <c r="I32" s="226"/>
      <c r="J32" s="232"/>
      <c r="K32" s="233"/>
      <c r="L32" s="233"/>
      <c r="M32" s="233"/>
      <c r="N32" s="233"/>
      <c r="O32" s="83" t="s">
        <v>56</v>
      </c>
      <c r="P32" s="78"/>
      <c r="R32" s="286"/>
      <c r="S32" s="217"/>
      <c r="T32" s="260"/>
      <c r="U32" s="261"/>
      <c r="V32" s="224" t="s">
        <v>116</v>
      </c>
      <c r="W32" s="225"/>
      <c r="X32" s="225"/>
      <c r="Y32" s="226"/>
      <c r="Z32" s="232"/>
      <c r="AA32" s="233"/>
      <c r="AB32" s="233"/>
      <c r="AC32" s="233"/>
      <c r="AD32" s="233"/>
      <c r="AE32" s="83" t="s">
        <v>56</v>
      </c>
      <c r="AF32" s="78"/>
      <c r="AH32" s="286"/>
      <c r="AI32" s="217"/>
      <c r="AJ32" s="260"/>
      <c r="AK32" s="261"/>
      <c r="AL32" s="224" t="s">
        <v>116</v>
      </c>
      <c r="AM32" s="225"/>
      <c r="AN32" s="225"/>
      <c r="AO32" s="226"/>
      <c r="AP32" s="232"/>
      <c r="AQ32" s="233"/>
      <c r="AR32" s="233"/>
      <c r="AS32" s="233"/>
      <c r="AT32" s="233"/>
      <c r="AU32" s="83" t="s">
        <v>56</v>
      </c>
      <c r="AV32" s="78"/>
      <c r="AW32" s="2"/>
      <c r="AX32" s="286"/>
      <c r="AY32" s="217"/>
      <c r="AZ32" s="260"/>
      <c r="BA32" s="261"/>
      <c r="BB32" s="224" t="s">
        <v>116</v>
      </c>
      <c r="BC32" s="225"/>
      <c r="BD32" s="225"/>
      <c r="BE32" s="226"/>
      <c r="BF32" s="232"/>
      <c r="BG32" s="233"/>
      <c r="BH32" s="233"/>
      <c r="BI32" s="233"/>
      <c r="BJ32" s="233"/>
      <c r="BK32" s="83" t="s">
        <v>56</v>
      </c>
      <c r="BL32" s="78"/>
      <c r="BM32" s="2"/>
      <c r="BN32" s="286"/>
      <c r="BO32" s="217"/>
      <c r="BP32" s="260"/>
      <c r="BQ32" s="261"/>
      <c r="BR32" s="224" t="s">
        <v>116</v>
      </c>
      <c r="BS32" s="225"/>
      <c r="BT32" s="225"/>
      <c r="BU32" s="226"/>
      <c r="BV32" s="232"/>
      <c r="BW32" s="233"/>
      <c r="BX32" s="233"/>
      <c r="BY32" s="233"/>
      <c r="BZ32" s="233"/>
      <c r="CA32" s="83" t="s">
        <v>56</v>
      </c>
      <c r="CB32" s="78"/>
      <c r="CC32" s="78"/>
      <c r="CD32" s="78"/>
      <c r="CE32" s="106"/>
      <c r="CF32" s="106"/>
      <c r="CG32" s="106"/>
      <c r="CH32" s="106"/>
      <c r="CI32" s="106"/>
      <c r="CJ32" s="106"/>
      <c r="CK32" s="106"/>
      <c r="CL32" s="106"/>
      <c r="CM32" s="106"/>
      <c r="CN32" s="106"/>
      <c r="CO32" s="106"/>
      <c r="CP32" s="106"/>
      <c r="CQ32" s="106"/>
      <c r="CR32" s="106"/>
      <c r="CW32" s="106"/>
      <c r="DB32" s="106"/>
    </row>
    <row r="33" spans="1:106" ht="22" customHeight="1" x14ac:dyDescent="0.55000000000000004">
      <c r="A33" s="78"/>
      <c r="B33" s="286"/>
      <c r="C33" s="217"/>
      <c r="D33" s="256" t="s">
        <v>117</v>
      </c>
      <c r="E33" s="257"/>
      <c r="F33" s="224" t="s">
        <v>110</v>
      </c>
      <c r="G33" s="225"/>
      <c r="H33" s="225"/>
      <c r="I33" s="226"/>
      <c r="J33" s="232"/>
      <c r="K33" s="233"/>
      <c r="L33" s="233"/>
      <c r="M33" s="233"/>
      <c r="N33" s="233"/>
      <c r="O33" s="83" t="s">
        <v>56</v>
      </c>
      <c r="P33" s="78"/>
      <c r="R33" s="286"/>
      <c r="S33" s="217"/>
      <c r="T33" s="256" t="s">
        <v>117</v>
      </c>
      <c r="U33" s="257"/>
      <c r="V33" s="224" t="s">
        <v>110</v>
      </c>
      <c r="W33" s="225"/>
      <c r="X33" s="225"/>
      <c r="Y33" s="226"/>
      <c r="Z33" s="232"/>
      <c r="AA33" s="233"/>
      <c r="AB33" s="233"/>
      <c r="AC33" s="233"/>
      <c r="AD33" s="233"/>
      <c r="AE33" s="83" t="s">
        <v>56</v>
      </c>
      <c r="AF33" s="78"/>
      <c r="AH33" s="286"/>
      <c r="AI33" s="217"/>
      <c r="AJ33" s="256" t="s">
        <v>117</v>
      </c>
      <c r="AK33" s="257"/>
      <c r="AL33" s="224" t="s">
        <v>110</v>
      </c>
      <c r="AM33" s="225"/>
      <c r="AN33" s="225"/>
      <c r="AO33" s="226"/>
      <c r="AP33" s="232"/>
      <c r="AQ33" s="233"/>
      <c r="AR33" s="233"/>
      <c r="AS33" s="233"/>
      <c r="AT33" s="233"/>
      <c r="AU33" s="83" t="s">
        <v>56</v>
      </c>
      <c r="AV33" s="78"/>
      <c r="AW33" s="2"/>
      <c r="AX33" s="286"/>
      <c r="AY33" s="217"/>
      <c r="AZ33" s="256" t="s">
        <v>117</v>
      </c>
      <c r="BA33" s="257"/>
      <c r="BB33" s="224" t="s">
        <v>110</v>
      </c>
      <c r="BC33" s="225"/>
      <c r="BD33" s="225"/>
      <c r="BE33" s="226"/>
      <c r="BF33" s="232"/>
      <c r="BG33" s="233"/>
      <c r="BH33" s="233"/>
      <c r="BI33" s="233"/>
      <c r="BJ33" s="233"/>
      <c r="BK33" s="83" t="s">
        <v>56</v>
      </c>
      <c r="BL33" s="78"/>
      <c r="BM33" s="2"/>
      <c r="BN33" s="286"/>
      <c r="BO33" s="217"/>
      <c r="BP33" s="256" t="s">
        <v>117</v>
      </c>
      <c r="BQ33" s="257"/>
      <c r="BR33" s="224" t="s">
        <v>110</v>
      </c>
      <c r="BS33" s="225"/>
      <c r="BT33" s="225"/>
      <c r="BU33" s="226"/>
      <c r="BV33" s="232"/>
      <c r="BW33" s="233"/>
      <c r="BX33" s="233"/>
      <c r="BY33" s="233"/>
      <c r="BZ33" s="233"/>
      <c r="CA33" s="83" t="s">
        <v>56</v>
      </c>
      <c r="CB33" s="78"/>
      <c r="CC33" s="78"/>
      <c r="CD33" s="78"/>
      <c r="CE33" s="106"/>
      <c r="CF33" s="106"/>
      <c r="CG33" s="106"/>
      <c r="CH33" s="106"/>
      <c r="CI33" s="106"/>
      <c r="CJ33" s="106"/>
      <c r="CK33" s="106"/>
      <c r="CL33" s="106"/>
      <c r="CM33" s="106"/>
      <c r="CN33" s="106"/>
      <c r="CO33" s="106"/>
      <c r="CP33" s="106"/>
      <c r="CQ33" s="106"/>
      <c r="CR33" s="106"/>
      <c r="CW33" s="106"/>
      <c r="DB33" s="106"/>
    </row>
    <row r="34" spans="1:106" ht="22" customHeight="1" x14ac:dyDescent="0.55000000000000004">
      <c r="A34" s="78"/>
      <c r="B34" s="286"/>
      <c r="C34" s="217"/>
      <c r="D34" s="258"/>
      <c r="E34" s="259"/>
      <c r="F34" s="224" t="s">
        <v>111</v>
      </c>
      <c r="G34" s="225"/>
      <c r="H34" s="225"/>
      <c r="I34" s="226"/>
      <c r="J34" s="232"/>
      <c r="K34" s="233"/>
      <c r="L34" s="233"/>
      <c r="M34" s="233"/>
      <c r="N34" s="233"/>
      <c r="O34" s="83" t="s">
        <v>56</v>
      </c>
      <c r="P34" s="78"/>
      <c r="R34" s="286"/>
      <c r="S34" s="217"/>
      <c r="T34" s="258"/>
      <c r="U34" s="259"/>
      <c r="V34" s="224" t="s">
        <v>111</v>
      </c>
      <c r="W34" s="225"/>
      <c r="X34" s="225"/>
      <c r="Y34" s="226"/>
      <c r="Z34" s="232"/>
      <c r="AA34" s="233"/>
      <c r="AB34" s="233"/>
      <c r="AC34" s="233"/>
      <c r="AD34" s="233"/>
      <c r="AE34" s="83" t="s">
        <v>56</v>
      </c>
      <c r="AF34" s="78"/>
      <c r="AH34" s="286"/>
      <c r="AI34" s="217"/>
      <c r="AJ34" s="258"/>
      <c r="AK34" s="259"/>
      <c r="AL34" s="224" t="s">
        <v>111</v>
      </c>
      <c r="AM34" s="225"/>
      <c r="AN34" s="225"/>
      <c r="AO34" s="226"/>
      <c r="AP34" s="232"/>
      <c r="AQ34" s="233"/>
      <c r="AR34" s="233"/>
      <c r="AS34" s="233"/>
      <c r="AT34" s="233"/>
      <c r="AU34" s="83" t="s">
        <v>56</v>
      </c>
      <c r="AV34" s="78"/>
      <c r="AW34" s="2"/>
      <c r="AX34" s="286"/>
      <c r="AY34" s="217"/>
      <c r="AZ34" s="258"/>
      <c r="BA34" s="259"/>
      <c r="BB34" s="224" t="s">
        <v>111</v>
      </c>
      <c r="BC34" s="225"/>
      <c r="BD34" s="225"/>
      <c r="BE34" s="226"/>
      <c r="BF34" s="232"/>
      <c r="BG34" s="233"/>
      <c r="BH34" s="233"/>
      <c r="BI34" s="233"/>
      <c r="BJ34" s="233"/>
      <c r="BK34" s="83" t="s">
        <v>56</v>
      </c>
      <c r="BL34" s="78"/>
      <c r="BM34" s="2"/>
      <c r="BN34" s="286"/>
      <c r="BO34" s="217"/>
      <c r="BP34" s="258"/>
      <c r="BQ34" s="259"/>
      <c r="BR34" s="224" t="s">
        <v>111</v>
      </c>
      <c r="BS34" s="225"/>
      <c r="BT34" s="225"/>
      <c r="BU34" s="226"/>
      <c r="BV34" s="232"/>
      <c r="BW34" s="233"/>
      <c r="BX34" s="233"/>
      <c r="BY34" s="233"/>
      <c r="BZ34" s="233"/>
      <c r="CA34" s="83" t="s">
        <v>56</v>
      </c>
      <c r="CB34" s="78"/>
      <c r="CC34" s="78"/>
      <c r="CD34" s="78"/>
      <c r="CE34" s="106"/>
      <c r="CF34" s="106"/>
      <c r="CG34" s="106"/>
      <c r="CH34" s="106"/>
      <c r="CI34" s="106"/>
      <c r="CJ34" s="106"/>
      <c r="CK34" s="106"/>
      <c r="CL34" s="106"/>
      <c r="CM34" s="106"/>
      <c r="CN34" s="106"/>
      <c r="CO34" s="106"/>
      <c r="CP34" s="106"/>
      <c r="CQ34" s="106"/>
      <c r="CR34" s="106"/>
      <c r="CW34" s="106"/>
      <c r="DB34" s="106"/>
    </row>
    <row r="35" spans="1:106" ht="22" customHeight="1" x14ac:dyDescent="0.55000000000000004">
      <c r="A35" s="78"/>
      <c r="B35" s="286"/>
      <c r="C35" s="217"/>
      <c r="D35" s="258"/>
      <c r="E35" s="259"/>
      <c r="F35" s="224" t="s">
        <v>112</v>
      </c>
      <c r="G35" s="225"/>
      <c r="H35" s="225"/>
      <c r="I35" s="226"/>
      <c r="J35" s="232"/>
      <c r="K35" s="233"/>
      <c r="L35" s="233"/>
      <c r="M35" s="233"/>
      <c r="N35" s="233"/>
      <c r="O35" s="83" t="s">
        <v>56</v>
      </c>
      <c r="P35" s="78"/>
      <c r="R35" s="286"/>
      <c r="S35" s="217"/>
      <c r="T35" s="258"/>
      <c r="U35" s="259"/>
      <c r="V35" s="224" t="s">
        <v>112</v>
      </c>
      <c r="W35" s="225"/>
      <c r="X35" s="225"/>
      <c r="Y35" s="226"/>
      <c r="Z35" s="232"/>
      <c r="AA35" s="233"/>
      <c r="AB35" s="233"/>
      <c r="AC35" s="233"/>
      <c r="AD35" s="233"/>
      <c r="AE35" s="83" t="s">
        <v>56</v>
      </c>
      <c r="AF35" s="78"/>
      <c r="AH35" s="286"/>
      <c r="AI35" s="217"/>
      <c r="AJ35" s="258"/>
      <c r="AK35" s="259"/>
      <c r="AL35" s="224" t="s">
        <v>112</v>
      </c>
      <c r="AM35" s="225"/>
      <c r="AN35" s="225"/>
      <c r="AO35" s="226"/>
      <c r="AP35" s="232"/>
      <c r="AQ35" s="233"/>
      <c r="AR35" s="233"/>
      <c r="AS35" s="233"/>
      <c r="AT35" s="233"/>
      <c r="AU35" s="83" t="s">
        <v>56</v>
      </c>
      <c r="AV35" s="78"/>
      <c r="AW35" s="2"/>
      <c r="AX35" s="286"/>
      <c r="AY35" s="217"/>
      <c r="AZ35" s="258"/>
      <c r="BA35" s="259"/>
      <c r="BB35" s="224" t="s">
        <v>112</v>
      </c>
      <c r="BC35" s="225"/>
      <c r="BD35" s="225"/>
      <c r="BE35" s="226"/>
      <c r="BF35" s="232"/>
      <c r="BG35" s="233"/>
      <c r="BH35" s="233"/>
      <c r="BI35" s="233"/>
      <c r="BJ35" s="233"/>
      <c r="BK35" s="83" t="s">
        <v>56</v>
      </c>
      <c r="BL35" s="78"/>
      <c r="BM35" s="2"/>
      <c r="BN35" s="286"/>
      <c r="BO35" s="217"/>
      <c r="BP35" s="258"/>
      <c r="BQ35" s="259"/>
      <c r="BR35" s="224" t="s">
        <v>112</v>
      </c>
      <c r="BS35" s="225"/>
      <c r="BT35" s="225"/>
      <c r="BU35" s="226"/>
      <c r="BV35" s="232"/>
      <c r="BW35" s="233"/>
      <c r="BX35" s="233"/>
      <c r="BY35" s="233"/>
      <c r="BZ35" s="233"/>
      <c r="CA35" s="83" t="s">
        <v>56</v>
      </c>
      <c r="CB35" s="78"/>
      <c r="CC35" s="78"/>
      <c r="CD35" s="78"/>
      <c r="CE35" s="106"/>
      <c r="CF35" s="106"/>
      <c r="CG35" s="106"/>
      <c r="CH35" s="106"/>
      <c r="CI35" s="106"/>
      <c r="CJ35" s="106"/>
      <c r="CK35" s="106"/>
      <c r="CL35" s="106"/>
      <c r="CM35" s="106"/>
      <c r="CN35" s="106"/>
      <c r="CO35" s="106"/>
      <c r="CP35" s="106"/>
      <c r="CQ35" s="106"/>
      <c r="CR35" s="106"/>
      <c r="CW35" s="106"/>
      <c r="DB35" s="106"/>
    </row>
    <row r="36" spans="1:106" ht="22" customHeight="1" x14ac:dyDescent="0.55000000000000004">
      <c r="A36" s="78"/>
      <c r="B36" s="286"/>
      <c r="C36" s="217"/>
      <c r="D36" s="258"/>
      <c r="E36" s="259"/>
      <c r="F36" s="224" t="s">
        <v>113</v>
      </c>
      <c r="G36" s="225"/>
      <c r="H36" s="225"/>
      <c r="I36" s="226"/>
      <c r="J36" s="232"/>
      <c r="K36" s="233"/>
      <c r="L36" s="233"/>
      <c r="M36" s="233"/>
      <c r="N36" s="233"/>
      <c r="O36" s="83" t="s">
        <v>56</v>
      </c>
      <c r="P36" s="78"/>
      <c r="R36" s="286"/>
      <c r="S36" s="217"/>
      <c r="T36" s="258"/>
      <c r="U36" s="259"/>
      <c r="V36" s="224" t="s">
        <v>113</v>
      </c>
      <c r="W36" s="225"/>
      <c r="X36" s="225"/>
      <c r="Y36" s="226"/>
      <c r="Z36" s="232"/>
      <c r="AA36" s="233"/>
      <c r="AB36" s="233"/>
      <c r="AC36" s="233"/>
      <c r="AD36" s="233"/>
      <c r="AE36" s="83" t="s">
        <v>56</v>
      </c>
      <c r="AF36" s="78"/>
      <c r="AH36" s="286"/>
      <c r="AI36" s="217"/>
      <c r="AJ36" s="258"/>
      <c r="AK36" s="259"/>
      <c r="AL36" s="224" t="s">
        <v>113</v>
      </c>
      <c r="AM36" s="225"/>
      <c r="AN36" s="225"/>
      <c r="AO36" s="226"/>
      <c r="AP36" s="232"/>
      <c r="AQ36" s="233"/>
      <c r="AR36" s="233"/>
      <c r="AS36" s="233"/>
      <c r="AT36" s="233"/>
      <c r="AU36" s="83" t="s">
        <v>56</v>
      </c>
      <c r="AV36" s="78"/>
      <c r="AW36" s="2"/>
      <c r="AX36" s="286"/>
      <c r="AY36" s="217"/>
      <c r="AZ36" s="258"/>
      <c r="BA36" s="259"/>
      <c r="BB36" s="224" t="s">
        <v>113</v>
      </c>
      <c r="BC36" s="225"/>
      <c r="BD36" s="225"/>
      <c r="BE36" s="226"/>
      <c r="BF36" s="232"/>
      <c r="BG36" s="233"/>
      <c r="BH36" s="233"/>
      <c r="BI36" s="233"/>
      <c r="BJ36" s="233"/>
      <c r="BK36" s="83" t="s">
        <v>56</v>
      </c>
      <c r="BL36" s="78"/>
      <c r="BM36" s="2"/>
      <c r="BN36" s="286"/>
      <c r="BO36" s="217"/>
      <c r="BP36" s="258"/>
      <c r="BQ36" s="259"/>
      <c r="BR36" s="224" t="s">
        <v>113</v>
      </c>
      <c r="BS36" s="225"/>
      <c r="BT36" s="225"/>
      <c r="BU36" s="226"/>
      <c r="BV36" s="232"/>
      <c r="BW36" s="233"/>
      <c r="BX36" s="233"/>
      <c r="BY36" s="233"/>
      <c r="BZ36" s="233"/>
      <c r="CA36" s="83" t="s">
        <v>56</v>
      </c>
      <c r="CB36" s="78"/>
      <c r="CC36" s="78"/>
      <c r="CD36" s="78"/>
      <c r="CE36" s="106"/>
      <c r="CF36" s="106"/>
      <c r="CG36" s="106"/>
      <c r="CH36" s="106"/>
      <c r="CI36" s="106"/>
      <c r="CJ36" s="106"/>
      <c r="CK36" s="106"/>
      <c r="CL36" s="106"/>
      <c r="CM36" s="106"/>
      <c r="CN36" s="106"/>
      <c r="CO36" s="106"/>
      <c r="CP36" s="106"/>
      <c r="CQ36" s="106"/>
      <c r="CR36" s="106"/>
      <c r="CW36" s="106"/>
      <c r="DB36" s="106"/>
    </row>
    <row r="37" spans="1:106" ht="22" customHeight="1" x14ac:dyDescent="0.55000000000000004">
      <c r="A37" s="78"/>
      <c r="B37" s="286"/>
      <c r="C37" s="217"/>
      <c r="D37" s="258"/>
      <c r="E37" s="259"/>
      <c r="F37" s="224" t="s">
        <v>114</v>
      </c>
      <c r="G37" s="225"/>
      <c r="H37" s="225"/>
      <c r="I37" s="226"/>
      <c r="J37" s="232"/>
      <c r="K37" s="233"/>
      <c r="L37" s="233"/>
      <c r="M37" s="233"/>
      <c r="N37" s="233"/>
      <c r="O37" s="83" t="s">
        <v>56</v>
      </c>
      <c r="P37" s="78"/>
      <c r="R37" s="286"/>
      <c r="S37" s="217"/>
      <c r="T37" s="258"/>
      <c r="U37" s="259"/>
      <c r="V37" s="224" t="s">
        <v>114</v>
      </c>
      <c r="W37" s="225"/>
      <c r="X37" s="225"/>
      <c r="Y37" s="226"/>
      <c r="Z37" s="232"/>
      <c r="AA37" s="233"/>
      <c r="AB37" s="233"/>
      <c r="AC37" s="233"/>
      <c r="AD37" s="233"/>
      <c r="AE37" s="83" t="s">
        <v>56</v>
      </c>
      <c r="AF37" s="78"/>
      <c r="AH37" s="286"/>
      <c r="AI37" s="217"/>
      <c r="AJ37" s="258"/>
      <c r="AK37" s="259"/>
      <c r="AL37" s="224" t="s">
        <v>114</v>
      </c>
      <c r="AM37" s="225"/>
      <c r="AN37" s="225"/>
      <c r="AO37" s="226"/>
      <c r="AP37" s="232"/>
      <c r="AQ37" s="233"/>
      <c r="AR37" s="233"/>
      <c r="AS37" s="233"/>
      <c r="AT37" s="233"/>
      <c r="AU37" s="83" t="s">
        <v>56</v>
      </c>
      <c r="AV37" s="78"/>
      <c r="AW37" s="2"/>
      <c r="AX37" s="286"/>
      <c r="AY37" s="217"/>
      <c r="AZ37" s="258"/>
      <c r="BA37" s="259"/>
      <c r="BB37" s="224" t="s">
        <v>114</v>
      </c>
      <c r="BC37" s="225"/>
      <c r="BD37" s="225"/>
      <c r="BE37" s="226"/>
      <c r="BF37" s="232"/>
      <c r="BG37" s="233"/>
      <c r="BH37" s="233"/>
      <c r="BI37" s="233"/>
      <c r="BJ37" s="233"/>
      <c r="BK37" s="83" t="s">
        <v>56</v>
      </c>
      <c r="BL37" s="78"/>
      <c r="BM37" s="2"/>
      <c r="BN37" s="286"/>
      <c r="BO37" s="217"/>
      <c r="BP37" s="258"/>
      <c r="BQ37" s="259"/>
      <c r="BR37" s="224" t="s">
        <v>114</v>
      </c>
      <c r="BS37" s="225"/>
      <c r="BT37" s="225"/>
      <c r="BU37" s="226"/>
      <c r="BV37" s="232"/>
      <c r="BW37" s="233"/>
      <c r="BX37" s="233"/>
      <c r="BY37" s="233"/>
      <c r="BZ37" s="233"/>
      <c r="CA37" s="83" t="s">
        <v>56</v>
      </c>
      <c r="CB37" s="78"/>
      <c r="CC37" s="78"/>
      <c r="CD37" s="78"/>
      <c r="CE37" s="106"/>
      <c r="CF37" s="106"/>
      <c r="CG37" s="106"/>
      <c r="CH37" s="106"/>
      <c r="CI37" s="106"/>
      <c r="CJ37" s="106"/>
      <c r="CK37" s="106"/>
      <c r="CL37" s="106"/>
      <c r="CM37" s="106"/>
      <c r="CN37" s="106"/>
      <c r="CO37" s="106"/>
      <c r="CP37" s="106"/>
      <c r="CQ37" s="106"/>
      <c r="CR37" s="106"/>
      <c r="CW37" s="106"/>
      <c r="DB37" s="106"/>
    </row>
    <row r="38" spans="1:106" ht="22" customHeight="1" x14ac:dyDescent="0.55000000000000004">
      <c r="A38" s="78"/>
      <c r="B38" s="286"/>
      <c r="C38" s="217"/>
      <c r="D38" s="258"/>
      <c r="E38" s="259"/>
      <c r="F38" s="224" t="s">
        <v>115</v>
      </c>
      <c r="G38" s="225"/>
      <c r="H38" s="225"/>
      <c r="I38" s="226"/>
      <c r="J38" s="232"/>
      <c r="K38" s="233"/>
      <c r="L38" s="233"/>
      <c r="M38" s="233"/>
      <c r="N38" s="233"/>
      <c r="O38" s="83" t="s">
        <v>56</v>
      </c>
      <c r="P38" s="78"/>
      <c r="R38" s="286"/>
      <c r="S38" s="217"/>
      <c r="T38" s="258"/>
      <c r="U38" s="259"/>
      <c r="V38" s="224" t="s">
        <v>115</v>
      </c>
      <c r="W38" s="225"/>
      <c r="X38" s="225"/>
      <c r="Y38" s="226"/>
      <c r="Z38" s="232"/>
      <c r="AA38" s="233"/>
      <c r="AB38" s="233"/>
      <c r="AC38" s="233"/>
      <c r="AD38" s="233"/>
      <c r="AE38" s="83" t="s">
        <v>56</v>
      </c>
      <c r="AF38" s="78"/>
      <c r="AH38" s="286"/>
      <c r="AI38" s="217"/>
      <c r="AJ38" s="258"/>
      <c r="AK38" s="259"/>
      <c r="AL38" s="224" t="s">
        <v>115</v>
      </c>
      <c r="AM38" s="225"/>
      <c r="AN38" s="225"/>
      <c r="AO38" s="226"/>
      <c r="AP38" s="232"/>
      <c r="AQ38" s="233"/>
      <c r="AR38" s="233"/>
      <c r="AS38" s="233"/>
      <c r="AT38" s="233"/>
      <c r="AU38" s="83" t="s">
        <v>56</v>
      </c>
      <c r="AV38" s="78"/>
      <c r="AW38" s="2"/>
      <c r="AX38" s="286"/>
      <c r="AY38" s="217"/>
      <c r="AZ38" s="258"/>
      <c r="BA38" s="259"/>
      <c r="BB38" s="224" t="s">
        <v>115</v>
      </c>
      <c r="BC38" s="225"/>
      <c r="BD38" s="225"/>
      <c r="BE38" s="226"/>
      <c r="BF38" s="232"/>
      <c r="BG38" s="233"/>
      <c r="BH38" s="233"/>
      <c r="BI38" s="233"/>
      <c r="BJ38" s="233"/>
      <c r="BK38" s="83" t="s">
        <v>56</v>
      </c>
      <c r="BL38" s="78"/>
      <c r="BM38" s="2"/>
      <c r="BN38" s="286"/>
      <c r="BO38" s="217"/>
      <c r="BP38" s="258"/>
      <c r="BQ38" s="259"/>
      <c r="BR38" s="224" t="s">
        <v>115</v>
      </c>
      <c r="BS38" s="225"/>
      <c r="BT38" s="225"/>
      <c r="BU38" s="226"/>
      <c r="BV38" s="232"/>
      <c r="BW38" s="233"/>
      <c r="BX38" s="233"/>
      <c r="BY38" s="233"/>
      <c r="BZ38" s="233"/>
      <c r="CA38" s="83" t="s">
        <v>56</v>
      </c>
      <c r="CB38" s="78"/>
      <c r="CC38" s="78"/>
      <c r="CD38" s="78"/>
      <c r="CE38" s="106"/>
      <c r="CF38" s="106"/>
      <c r="CG38" s="106"/>
      <c r="CH38" s="106"/>
      <c r="CI38" s="106"/>
      <c r="CJ38" s="106"/>
      <c r="CK38" s="106"/>
      <c r="CL38" s="106"/>
      <c r="CM38" s="106"/>
      <c r="CN38" s="106"/>
      <c r="CO38" s="106"/>
      <c r="CP38" s="106"/>
      <c r="CQ38" s="106"/>
      <c r="CR38" s="106"/>
      <c r="CW38" s="106"/>
      <c r="DB38" s="106"/>
    </row>
    <row r="39" spans="1:106" ht="22" customHeight="1" x14ac:dyDescent="0.55000000000000004">
      <c r="B39" s="286"/>
      <c r="C39" s="217"/>
      <c r="D39" s="260"/>
      <c r="E39" s="261"/>
      <c r="F39" s="224" t="s">
        <v>116</v>
      </c>
      <c r="G39" s="225"/>
      <c r="H39" s="225"/>
      <c r="I39" s="226"/>
      <c r="J39" s="232"/>
      <c r="K39" s="233"/>
      <c r="L39" s="233"/>
      <c r="M39" s="233"/>
      <c r="N39" s="233"/>
      <c r="O39" s="83" t="s">
        <v>56</v>
      </c>
      <c r="R39" s="286"/>
      <c r="S39" s="217"/>
      <c r="T39" s="260"/>
      <c r="U39" s="261"/>
      <c r="V39" s="224" t="s">
        <v>116</v>
      </c>
      <c r="W39" s="225"/>
      <c r="X39" s="225"/>
      <c r="Y39" s="226"/>
      <c r="Z39" s="232"/>
      <c r="AA39" s="233"/>
      <c r="AB39" s="233"/>
      <c r="AC39" s="233"/>
      <c r="AD39" s="233"/>
      <c r="AE39" s="83" t="s">
        <v>56</v>
      </c>
      <c r="AH39" s="286"/>
      <c r="AI39" s="217"/>
      <c r="AJ39" s="260"/>
      <c r="AK39" s="261"/>
      <c r="AL39" s="224" t="s">
        <v>116</v>
      </c>
      <c r="AM39" s="225"/>
      <c r="AN39" s="225"/>
      <c r="AO39" s="226"/>
      <c r="AP39" s="232"/>
      <c r="AQ39" s="233"/>
      <c r="AR39" s="233"/>
      <c r="AS39" s="233"/>
      <c r="AT39" s="233"/>
      <c r="AU39" s="83" t="s">
        <v>56</v>
      </c>
      <c r="AV39" s="2"/>
      <c r="AW39" s="2"/>
      <c r="AX39" s="286"/>
      <c r="AY39" s="217"/>
      <c r="AZ39" s="260"/>
      <c r="BA39" s="261"/>
      <c r="BB39" s="224" t="s">
        <v>116</v>
      </c>
      <c r="BC39" s="225"/>
      <c r="BD39" s="225"/>
      <c r="BE39" s="226"/>
      <c r="BF39" s="232"/>
      <c r="BG39" s="233"/>
      <c r="BH39" s="233"/>
      <c r="BI39" s="233"/>
      <c r="BJ39" s="233"/>
      <c r="BK39" s="83" t="s">
        <v>56</v>
      </c>
      <c r="BL39" s="2"/>
      <c r="BM39" s="2"/>
      <c r="BN39" s="286"/>
      <c r="BO39" s="217"/>
      <c r="BP39" s="260"/>
      <c r="BQ39" s="261"/>
      <c r="BR39" s="224" t="s">
        <v>116</v>
      </c>
      <c r="BS39" s="225"/>
      <c r="BT39" s="225"/>
      <c r="BU39" s="226"/>
      <c r="BV39" s="232"/>
      <c r="BW39" s="233"/>
      <c r="BX39" s="233"/>
      <c r="BY39" s="233"/>
      <c r="BZ39" s="233"/>
      <c r="CA39" s="83" t="s">
        <v>56</v>
      </c>
      <c r="CB39" s="84"/>
      <c r="CC39" s="84"/>
      <c r="CD39" s="84"/>
      <c r="CE39" s="109"/>
      <c r="CF39" s="109"/>
      <c r="CG39" s="109"/>
      <c r="CH39" s="109"/>
      <c r="CI39" s="109"/>
      <c r="CJ39" s="109"/>
      <c r="CK39" s="109"/>
      <c r="CL39" s="109"/>
      <c r="CM39" s="109"/>
      <c r="CN39" s="109"/>
      <c r="CO39" s="109"/>
      <c r="CP39" s="109"/>
      <c r="CR39" s="109"/>
      <c r="CW39" s="109"/>
      <c r="DB39" s="109"/>
    </row>
    <row r="40" spans="1:106" ht="22" customHeight="1" x14ac:dyDescent="0.55000000000000004">
      <c r="B40" s="286"/>
      <c r="C40" s="217"/>
      <c r="D40" s="256" t="s">
        <v>118</v>
      </c>
      <c r="E40" s="257"/>
      <c r="F40" s="224" t="s">
        <v>110</v>
      </c>
      <c r="G40" s="225"/>
      <c r="H40" s="225"/>
      <c r="I40" s="226"/>
      <c r="J40" s="232"/>
      <c r="K40" s="233"/>
      <c r="L40" s="233"/>
      <c r="M40" s="233"/>
      <c r="N40" s="233"/>
      <c r="O40" s="83" t="s">
        <v>56</v>
      </c>
      <c r="R40" s="286"/>
      <c r="S40" s="217"/>
      <c r="T40" s="256" t="s">
        <v>118</v>
      </c>
      <c r="U40" s="257"/>
      <c r="V40" s="224" t="s">
        <v>110</v>
      </c>
      <c r="W40" s="225"/>
      <c r="X40" s="225"/>
      <c r="Y40" s="226"/>
      <c r="Z40" s="232"/>
      <c r="AA40" s="233"/>
      <c r="AB40" s="233"/>
      <c r="AC40" s="233"/>
      <c r="AD40" s="233"/>
      <c r="AE40" s="83" t="s">
        <v>56</v>
      </c>
      <c r="AH40" s="286"/>
      <c r="AI40" s="217"/>
      <c r="AJ40" s="256" t="s">
        <v>118</v>
      </c>
      <c r="AK40" s="257"/>
      <c r="AL40" s="224" t="s">
        <v>110</v>
      </c>
      <c r="AM40" s="225"/>
      <c r="AN40" s="225"/>
      <c r="AO40" s="226"/>
      <c r="AP40" s="232"/>
      <c r="AQ40" s="233"/>
      <c r="AR40" s="233"/>
      <c r="AS40" s="233"/>
      <c r="AT40" s="233"/>
      <c r="AU40" s="83" t="s">
        <v>56</v>
      </c>
      <c r="AV40" s="2"/>
      <c r="AW40" s="2"/>
      <c r="AX40" s="286"/>
      <c r="AY40" s="217"/>
      <c r="AZ40" s="256" t="s">
        <v>118</v>
      </c>
      <c r="BA40" s="257"/>
      <c r="BB40" s="224" t="s">
        <v>110</v>
      </c>
      <c r="BC40" s="225"/>
      <c r="BD40" s="225"/>
      <c r="BE40" s="226"/>
      <c r="BF40" s="232"/>
      <c r="BG40" s="233"/>
      <c r="BH40" s="233"/>
      <c r="BI40" s="233"/>
      <c r="BJ40" s="233"/>
      <c r="BK40" s="83" t="s">
        <v>56</v>
      </c>
      <c r="BL40" s="2"/>
      <c r="BM40" s="2"/>
      <c r="BN40" s="286"/>
      <c r="BO40" s="217"/>
      <c r="BP40" s="256" t="s">
        <v>118</v>
      </c>
      <c r="BQ40" s="257"/>
      <c r="BR40" s="224" t="s">
        <v>110</v>
      </c>
      <c r="BS40" s="225"/>
      <c r="BT40" s="225"/>
      <c r="BU40" s="226"/>
      <c r="BV40" s="232"/>
      <c r="BW40" s="233"/>
      <c r="BX40" s="233"/>
      <c r="BY40" s="233"/>
      <c r="BZ40" s="233"/>
      <c r="CA40" s="83" t="s">
        <v>56</v>
      </c>
      <c r="CB40" s="84"/>
      <c r="CC40" s="84"/>
      <c r="CD40" s="84"/>
      <c r="CE40" s="109"/>
      <c r="CF40" s="109"/>
      <c r="CG40" s="109"/>
      <c r="CH40" s="109"/>
      <c r="CI40" s="109"/>
      <c r="CJ40" s="109"/>
      <c r="CK40" s="109"/>
      <c r="CL40" s="109"/>
      <c r="CM40" s="109"/>
      <c r="CN40" s="109"/>
      <c r="CO40" s="109"/>
      <c r="CP40" s="109"/>
      <c r="CR40" s="109"/>
      <c r="CW40" s="109"/>
      <c r="DB40" s="109"/>
    </row>
    <row r="41" spans="1:106" ht="22" customHeight="1" x14ac:dyDescent="0.55000000000000004">
      <c r="B41" s="286"/>
      <c r="C41" s="217"/>
      <c r="D41" s="258"/>
      <c r="E41" s="259"/>
      <c r="F41" s="224" t="s">
        <v>111</v>
      </c>
      <c r="G41" s="225"/>
      <c r="H41" s="225"/>
      <c r="I41" s="226"/>
      <c r="J41" s="232"/>
      <c r="K41" s="233"/>
      <c r="L41" s="233"/>
      <c r="M41" s="233"/>
      <c r="N41" s="233"/>
      <c r="O41" s="83" t="s">
        <v>56</v>
      </c>
      <c r="R41" s="286"/>
      <c r="S41" s="217"/>
      <c r="T41" s="258"/>
      <c r="U41" s="259"/>
      <c r="V41" s="224" t="s">
        <v>111</v>
      </c>
      <c r="W41" s="225"/>
      <c r="X41" s="225"/>
      <c r="Y41" s="226"/>
      <c r="Z41" s="232"/>
      <c r="AA41" s="233"/>
      <c r="AB41" s="233"/>
      <c r="AC41" s="233"/>
      <c r="AD41" s="233"/>
      <c r="AE41" s="83" t="s">
        <v>56</v>
      </c>
      <c r="AH41" s="286"/>
      <c r="AI41" s="217"/>
      <c r="AJ41" s="258"/>
      <c r="AK41" s="259"/>
      <c r="AL41" s="224" t="s">
        <v>111</v>
      </c>
      <c r="AM41" s="225"/>
      <c r="AN41" s="225"/>
      <c r="AO41" s="226"/>
      <c r="AP41" s="232"/>
      <c r="AQ41" s="233"/>
      <c r="AR41" s="233"/>
      <c r="AS41" s="233"/>
      <c r="AT41" s="233"/>
      <c r="AU41" s="83" t="s">
        <v>56</v>
      </c>
      <c r="AV41" s="2"/>
      <c r="AW41" s="2"/>
      <c r="AX41" s="286"/>
      <c r="AY41" s="217"/>
      <c r="AZ41" s="258"/>
      <c r="BA41" s="259"/>
      <c r="BB41" s="224" t="s">
        <v>111</v>
      </c>
      <c r="BC41" s="225"/>
      <c r="BD41" s="225"/>
      <c r="BE41" s="226"/>
      <c r="BF41" s="232"/>
      <c r="BG41" s="233"/>
      <c r="BH41" s="233"/>
      <c r="BI41" s="233"/>
      <c r="BJ41" s="233"/>
      <c r="BK41" s="83" t="s">
        <v>56</v>
      </c>
      <c r="BL41" s="2"/>
      <c r="BM41" s="2"/>
      <c r="BN41" s="286"/>
      <c r="BO41" s="217"/>
      <c r="BP41" s="258"/>
      <c r="BQ41" s="259"/>
      <c r="BR41" s="224" t="s">
        <v>111</v>
      </c>
      <c r="BS41" s="225"/>
      <c r="BT41" s="225"/>
      <c r="BU41" s="226"/>
      <c r="BV41" s="232"/>
      <c r="BW41" s="233"/>
      <c r="BX41" s="233"/>
      <c r="BY41" s="233"/>
      <c r="BZ41" s="233"/>
      <c r="CA41" s="83" t="s">
        <v>56</v>
      </c>
      <c r="CB41" s="84"/>
      <c r="CC41" s="84"/>
      <c r="CD41" s="84"/>
      <c r="CE41" s="109"/>
      <c r="CF41" s="109"/>
      <c r="CG41" s="109"/>
      <c r="CH41" s="109"/>
      <c r="CI41" s="109"/>
      <c r="CJ41" s="109"/>
      <c r="CK41" s="109"/>
      <c r="CL41" s="109"/>
      <c r="CM41" s="109"/>
      <c r="CN41" s="109"/>
      <c r="CO41" s="109"/>
      <c r="CP41" s="109"/>
      <c r="CR41" s="109"/>
      <c r="CW41" s="109"/>
      <c r="DB41" s="109"/>
    </row>
    <row r="42" spans="1:106" ht="22" customHeight="1" x14ac:dyDescent="0.55000000000000004">
      <c r="B42" s="286"/>
      <c r="C42" s="217"/>
      <c r="D42" s="258"/>
      <c r="E42" s="259"/>
      <c r="F42" s="224" t="s">
        <v>112</v>
      </c>
      <c r="G42" s="225"/>
      <c r="H42" s="225"/>
      <c r="I42" s="226"/>
      <c r="J42" s="232"/>
      <c r="K42" s="233"/>
      <c r="L42" s="233"/>
      <c r="M42" s="233"/>
      <c r="N42" s="233"/>
      <c r="O42" s="83" t="s">
        <v>56</v>
      </c>
      <c r="R42" s="286"/>
      <c r="S42" s="217"/>
      <c r="T42" s="258"/>
      <c r="U42" s="259"/>
      <c r="V42" s="224" t="s">
        <v>112</v>
      </c>
      <c r="W42" s="225"/>
      <c r="X42" s="225"/>
      <c r="Y42" s="226"/>
      <c r="Z42" s="232"/>
      <c r="AA42" s="233"/>
      <c r="AB42" s="233"/>
      <c r="AC42" s="233"/>
      <c r="AD42" s="233"/>
      <c r="AE42" s="83" t="s">
        <v>56</v>
      </c>
      <c r="AH42" s="286"/>
      <c r="AI42" s="217"/>
      <c r="AJ42" s="258"/>
      <c r="AK42" s="259"/>
      <c r="AL42" s="224" t="s">
        <v>112</v>
      </c>
      <c r="AM42" s="225"/>
      <c r="AN42" s="225"/>
      <c r="AO42" s="226"/>
      <c r="AP42" s="232"/>
      <c r="AQ42" s="233"/>
      <c r="AR42" s="233"/>
      <c r="AS42" s="233"/>
      <c r="AT42" s="233"/>
      <c r="AU42" s="83" t="s">
        <v>56</v>
      </c>
      <c r="AV42" s="2"/>
      <c r="AW42" s="2"/>
      <c r="AX42" s="286"/>
      <c r="AY42" s="217"/>
      <c r="AZ42" s="258"/>
      <c r="BA42" s="259"/>
      <c r="BB42" s="224" t="s">
        <v>112</v>
      </c>
      <c r="BC42" s="225"/>
      <c r="BD42" s="225"/>
      <c r="BE42" s="226"/>
      <c r="BF42" s="232"/>
      <c r="BG42" s="233"/>
      <c r="BH42" s="233"/>
      <c r="BI42" s="233"/>
      <c r="BJ42" s="233"/>
      <c r="BK42" s="83" t="s">
        <v>56</v>
      </c>
      <c r="BL42" s="2"/>
      <c r="BM42" s="2"/>
      <c r="BN42" s="286"/>
      <c r="BO42" s="217"/>
      <c r="BP42" s="258"/>
      <c r="BQ42" s="259"/>
      <c r="BR42" s="224" t="s">
        <v>112</v>
      </c>
      <c r="BS42" s="225"/>
      <c r="BT42" s="225"/>
      <c r="BU42" s="226"/>
      <c r="BV42" s="232"/>
      <c r="BW42" s="233"/>
      <c r="BX42" s="233"/>
      <c r="BY42" s="233"/>
      <c r="BZ42" s="233"/>
      <c r="CA42" s="83" t="s">
        <v>56</v>
      </c>
      <c r="CB42" s="84"/>
      <c r="CC42" s="84"/>
      <c r="CD42" s="84"/>
      <c r="CE42" s="109"/>
      <c r="CF42" s="109"/>
      <c r="CG42" s="109"/>
      <c r="CH42" s="109"/>
      <c r="CI42" s="109"/>
      <c r="CJ42" s="109"/>
      <c r="CK42" s="109"/>
      <c r="CL42" s="109"/>
      <c r="CM42" s="109"/>
      <c r="CN42" s="109"/>
      <c r="CO42" s="109"/>
      <c r="CP42" s="109"/>
      <c r="CR42" s="109"/>
      <c r="CW42" s="109"/>
      <c r="DB42" s="109"/>
    </row>
    <row r="43" spans="1:106" ht="22" customHeight="1" x14ac:dyDescent="0.55000000000000004">
      <c r="B43" s="286"/>
      <c r="C43" s="217"/>
      <c r="D43" s="258"/>
      <c r="E43" s="259"/>
      <c r="F43" s="224" t="s">
        <v>113</v>
      </c>
      <c r="G43" s="225"/>
      <c r="H43" s="225"/>
      <c r="I43" s="226"/>
      <c r="J43" s="232"/>
      <c r="K43" s="233"/>
      <c r="L43" s="233"/>
      <c r="M43" s="233"/>
      <c r="N43" s="233"/>
      <c r="O43" s="83" t="s">
        <v>56</v>
      </c>
      <c r="R43" s="286"/>
      <c r="S43" s="217"/>
      <c r="T43" s="258"/>
      <c r="U43" s="259"/>
      <c r="V43" s="224" t="s">
        <v>113</v>
      </c>
      <c r="W43" s="225"/>
      <c r="X43" s="225"/>
      <c r="Y43" s="226"/>
      <c r="Z43" s="232"/>
      <c r="AA43" s="233"/>
      <c r="AB43" s="233"/>
      <c r="AC43" s="233"/>
      <c r="AD43" s="233"/>
      <c r="AE43" s="83" t="s">
        <v>56</v>
      </c>
      <c r="AH43" s="286"/>
      <c r="AI43" s="217"/>
      <c r="AJ43" s="258"/>
      <c r="AK43" s="259"/>
      <c r="AL43" s="224" t="s">
        <v>113</v>
      </c>
      <c r="AM43" s="225"/>
      <c r="AN43" s="225"/>
      <c r="AO43" s="226"/>
      <c r="AP43" s="232"/>
      <c r="AQ43" s="233"/>
      <c r="AR43" s="233"/>
      <c r="AS43" s="233"/>
      <c r="AT43" s="233"/>
      <c r="AU43" s="83" t="s">
        <v>56</v>
      </c>
      <c r="AV43" s="2"/>
      <c r="AW43" s="2"/>
      <c r="AX43" s="286"/>
      <c r="AY43" s="217"/>
      <c r="AZ43" s="258"/>
      <c r="BA43" s="259"/>
      <c r="BB43" s="224" t="s">
        <v>113</v>
      </c>
      <c r="BC43" s="225"/>
      <c r="BD43" s="225"/>
      <c r="BE43" s="226"/>
      <c r="BF43" s="232"/>
      <c r="BG43" s="233"/>
      <c r="BH43" s="233"/>
      <c r="BI43" s="233"/>
      <c r="BJ43" s="233"/>
      <c r="BK43" s="83" t="s">
        <v>56</v>
      </c>
      <c r="BL43" s="2"/>
      <c r="BM43" s="2"/>
      <c r="BN43" s="286"/>
      <c r="BO43" s="217"/>
      <c r="BP43" s="258"/>
      <c r="BQ43" s="259"/>
      <c r="BR43" s="224" t="s">
        <v>113</v>
      </c>
      <c r="BS43" s="225"/>
      <c r="BT43" s="225"/>
      <c r="BU43" s="226"/>
      <c r="BV43" s="232"/>
      <c r="BW43" s="233"/>
      <c r="BX43" s="233"/>
      <c r="BY43" s="233"/>
      <c r="BZ43" s="233"/>
      <c r="CA43" s="83" t="s">
        <v>56</v>
      </c>
      <c r="CB43" s="84"/>
      <c r="CC43" s="84"/>
      <c r="CD43" s="84"/>
      <c r="CE43" s="109"/>
      <c r="CF43" s="109"/>
      <c r="CG43" s="109"/>
      <c r="CH43" s="109"/>
      <c r="CI43" s="109"/>
      <c r="CJ43" s="109"/>
      <c r="CK43" s="109"/>
      <c r="CL43" s="109"/>
      <c r="CM43" s="109"/>
      <c r="CN43" s="109"/>
      <c r="CO43" s="109"/>
      <c r="CP43" s="109"/>
      <c r="CR43" s="109"/>
      <c r="CW43" s="109"/>
      <c r="DB43" s="109"/>
    </row>
    <row r="44" spans="1:106" ht="22" customHeight="1" x14ac:dyDescent="0.55000000000000004">
      <c r="B44" s="286"/>
      <c r="C44" s="217"/>
      <c r="D44" s="258"/>
      <c r="E44" s="259"/>
      <c r="F44" s="224" t="s">
        <v>114</v>
      </c>
      <c r="G44" s="225"/>
      <c r="H44" s="225"/>
      <c r="I44" s="226"/>
      <c r="J44" s="232"/>
      <c r="K44" s="233"/>
      <c r="L44" s="233"/>
      <c r="M44" s="233"/>
      <c r="N44" s="233"/>
      <c r="O44" s="83" t="s">
        <v>56</v>
      </c>
      <c r="R44" s="286"/>
      <c r="S44" s="217"/>
      <c r="T44" s="258"/>
      <c r="U44" s="259"/>
      <c r="V44" s="224" t="s">
        <v>114</v>
      </c>
      <c r="W44" s="225"/>
      <c r="X44" s="225"/>
      <c r="Y44" s="226"/>
      <c r="Z44" s="232"/>
      <c r="AA44" s="233"/>
      <c r="AB44" s="233"/>
      <c r="AC44" s="233"/>
      <c r="AD44" s="233"/>
      <c r="AE44" s="83" t="s">
        <v>56</v>
      </c>
      <c r="AH44" s="286"/>
      <c r="AI44" s="217"/>
      <c r="AJ44" s="258"/>
      <c r="AK44" s="259"/>
      <c r="AL44" s="224" t="s">
        <v>114</v>
      </c>
      <c r="AM44" s="225"/>
      <c r="AN44" s="225"/>
      <c r="AO44" s="226"/>
      <c r="AP44" s="232"/>
      <c r="AQ44" s="233"/>
      <c r="AR44" s="233"/>
      <c r="AS44" s="233"/>
      <c r="AT44" s="233"/>
      <c r="AU44" s="83" t="s">
        <v>56</v>
      </c>
      <c r="AV44" s="2"/>
      <c r="AW44" s="2"/>
      <c r="AX44" s="286"/>
      <c r="AY44" s="217"/>
      <c r="AZ44" s="258"/>
      <c r="BA44" s="259"/>
      <c r="BB44" s="224" t="s">
        <v>114</v>
      </c>
      <c r="BC44" s="225"/>
      <c r="BD44" s="225"/>
      <c r="BE44" s="226"/>
      <c r="BF44" s="232"/>
      <c r="BG44" s="233"/>
      <c r="BH44" s="233"/>
      <c r="BI44" s="233"/>
      <c r="BJ44" s="233"/>
      <c r="BK44" s="83" t="s">
        <v>56</v>
      </c>
      <c r="BL44" s="2"/>
      <c r="BM44" s="2"/>
      <c r="BN44" s="286"/>
      <c r="BO44" s="217"/>
      <c r="BP44" s="258"/>
      <c r="BQ44" s="259"/>
      <c r="BR44" s="224" t="s">
        <v>114</v>
      </c>
      <c r="BS44" s="225"/>
      <c r="BT44" s="225"/>
      <c r="BU44" s="226"/>
      <c r="BV44" s="232"/>
      <c r="BW44" s="233"/>
      <c r="BX44" s="233"/>
      <c r="BY44" s="233"/>
      <c r="BZ44" s="233"/>
      <c r="CA44" s="83" t="s">
        <v>56</v>
      </c>
      <c r="CB44" s="84"/>
      <c r="CC44" s="84"/>
      <c r="CD44" s="84"/>
      <c r="CE44" s="109"/>
      <c r="CF44" s="109"/>
      <c r="CG44" s="109"/>
      <c r="CH44" s="109"/>
      <c r="CI44" s="109"/>
      <c r="CJ44" s="109"/>
      <c r="CK44" s="109"/>
      <c r="CL44" s="109"/>
      <c r="CM44" s="109"/>
      <c r="CN44" s="109"/>
      <c r="CO44" s="109"/>
      <c r="CP44" s="109"/>
      <c r="CR44" s="109"/>
      <c r="CW44" s="109"/>
      <c r="DB44" s="109"/>
    </row>
    <row r="45" spans="1:106" ht="22" customHeight="1" x14ac:dyDescent="0.55000000000000004">
      <c r="B45" s="286"/>
      <c r="C45" s="217"/>
      <c r="D45" s="258"/>
      <c r="E45" s="259"/>
      <c r="F45" s="224" t="s">
        <v>115</v>
      </c>
      <c r="G45" s="225"/>
      <c r="H45" s="225"/>
      <c r="I45" s="226"/>
      <c r="J45" s="232"/>
      <c r="K45" s="233"/>
      <c r="L45" s="233"/>
      <c r="M45" s="233"/>
      <c r="N45" s="233"/>
      <c r="O45" s="83" t="s">
        <v>56</v>
      </c>
      <c r="R45" s="286"/>
      <c r="S45" s="217"/>
      <c r="T45" s="258"/>
      <c r="U45" s="259"/>
      <c r="V45" s="224" t="s">
        <v>115</v>
      </c>
      <c r="W45" s="225"/>
      <c r="X45" s="225"/>
      <c r="Y45" s="226"/>
      <c r="Z45" s="232"/>
      <c r="AA45" s="233"/>
      <c r="AB45" s="233"/>
      <c r="AC45" s="233"/>
      <c r="AD45" s="233"/>
      <c r="AE45" s="83" t="s">
        <v>56</v>
      </c>
      <c r="AH45" s="286"/>
      <c r="AI45" s="217"/>
      <c r="AJ45" s="258"/>
      <c r="AK45" s="259"/>
      <c r="AL45" s="224" t="s">
        <v>115</v>
      </c>
      <c r="AM45" s="225"/>
      <c r="AN45" s="225"/>
      <c r="AO45" s="226"/>
      <c r="AP45" s="232"/>
      <c r="AQ45" s="233"/>
      <c r="AR45" s="233"/>
      <c r="AS45" s="233"/>
      <c r="AT45" s="233"/>
      <c r="AU45" s="83" t="s">
        <v>56</v>
      </c>
      <c r="AV45" s="2"/>
      <c r="AW45" s="2"/>
      <c r="AX45" s="286"/>
      <c r="AY45" s="217"/>
      <c r="AZ45" s="258"/>
      <c r="BA45" s="259"/>
      <c r="BB45" s="224" t="s">
        <v>115</v>
      </c>
      <c r="BC45" s="225"/>
      <c r="BD45" s="225"/>
      <c r="BE45" s="226"/>
      <c r="BF45" s="232"/>
      <c r="BG45" s="233"/>
      <c r="BH45" s="233"/>
      <c r="BI45" s="233"/>
      <c r="BJ45" s="233"/>
      <c r="BK45" s="83" t="s">
        <v>56</v>
      </c>
      <c r="BL45" s="2"/>
      <c r="BM45" s="2"/>
      <c r="BN45" s="286"/>
      <c r="BO45" s="217"/>
      <c r="BP45" s="258"/>
      <c r="BQ45" s="259"/>
      <c r="BR45" s="224" t="s">
        <v>115</v>
      </c>
      <c r="BS45" s="225"/>
      <c r="BT45" s="225"/>
      <c r="BU45" s="226"/>
      <c r="BV45" s="232"/>
      <c r="BW45" s="233"/>
      <c r="BX45" s="233"/>
      <c r="BY45" s="233"/>
      <c r="BZ45" s="233"/>
      <c r="CA45" s="83" t="s">
        <v>56</v>
      </c>
      <c r="CB45" s="84"/>
      <c r="CC45" s="84"/>
      <c r="CD45" s="84"/>
      <c r="CE45" s="109"/>
      <c r="CF45" s="109"/>
      <c r="CG45" s="109"/>
      <c r="CH45" s="109"/>
      <c r="CI45" s="109"/>
      <c r="CJ45" s="109"/>
      <c r="CK45" s="109"/>
      <c r="CL45" s="109"/>
      <c r="CM45" s="109"/>
      <c r="CN45" s="109"/>
      <c r="CO45" s="109"/>
      <c r="CP45" s="109"/>
      <c r="CR45" s="109"/>
      <c r="CW45" s="109"/>
      <c r="DB45" s="109"/>
    </row>
    <row r="46" spans="1:106" ht="22" customHeight="1" x14ac:dyDescent="0.55000000000000004">
      <c r="B46" s="286"/>
      <c r="C46" s="217"/>
      <c r="D46" s="260"/>
      <c r="E46" s="261"/>
      <c r="F46" s="224" t="s">
        <v>116</v>
      </c>
      <c r="G46" s="225"/>
      <c r="H46" s="225"/>
      <c r="I46" s="226"/>
      <c r="J46" s="232"/>
      <c r="K46" s="233"/>
      <c r="L46" s="233"/>
      <c r="M46" s="233"/>
      <c r="N46" s="233"/>
      <c r="O46" s="83" t="s">
        <v>56</v>
      </c>
      <c r="R46" s="286"/>
      <c r="S46" s="217"/>
      <c r="T46" s="260"/>
      <c r="U46" s="261"/>
      <c r="V46" s="224" t="s">
        <v>116</v>
      </c>
      <c r="W46" s="225"/>
      <c r="X46" s="225"/>
      <c r="Y46" s="226"/>
      <c r="Z46" s="232"/>
      <c r="AA46" s="233"/>
      <c r="AB46" s="233"/>
      <c r="AC46" s="233"/>
      <c r="AD46" s="233"/>
      <c r="AE46" s="83" t="s">
        <v>56</v>
      </c>
      <c r="AH46" s="286"/>
      <c r="AI46" s="217"/>
      <c r="AJ46" s="260"/>
      <c r="AK46" s="261"/>
      <c r="AL46" s="224" t="s">
        <v>116</v>
      </c>
      <c r="AM46" s="225"/>
      <c r="AN46" s="225"/>
      <c r="AO46" s="226"/>
      <c r="AP46" s="232"/>
      <c r="AQ46" s="233"/>
      <c r="AR46" s="233"/>
      <c r="AS46" s="233"/>
      <c r="AT46" s="233"/>
      <c r="AU46" s="83" t="s">
        <v>56</v>
      </c>
      <c r="AV46" s="2"/>
      <c r="AW46" s="2"/>
      <c r="AX46" s="286"/>
      <c r="AY46" s="217"/>
      <c r="AZ46" s="260"/>
      <c r="BA46" s="261"/>
      <c r="BB46" s="224" t="s">
        <v>116</v>
      </c>
      <c r="BC46" s="225"/>
      <c r="BD46" s="225"/>
      <c r="BE46" s="226"/>
      <c r="BF46" s="232"/>
      <c r="BG46" s="233"/>
      <c r="BH46" s="233"/>
      <c r="BI46" s="233"/>
      <c r="BJ46" s="233"/>
      <c r="BK46" s="83" t="s">
        <v>56</v>
      </c>
      <c r="BL46" s="2"/>
      <c r="BM46" s="2"/>
      <c r="BN46" s="286"/>
      <c r="BO46" s="217"/>
      <c r="BP46" s="260"/>
      <c r="BQ46" s="261"/>
      <c r="BR46" s="224" t="s">
        <v>116</v>
      </c>
      <c r="BS46" s="225"/>
      <c r="BT46" s="225"/>
      <c r="BU46" s="226"/>
      <c r="BV46" s="232"/>
      <c r="BW46" s="233"/>
      <c r="BX46" s="233"/>
      <c r="BY46" s="233"/>
      <c r="BZ46" s="233"/>
      <c r="CA46" s="83" t="s">
        <v>56</v>
      </c>
      <c r="CB46" s="84"/>
      <c r="CC46" s="84"/>
      <c r="CD46" s="84"/>
      <c r="CE46" s="109"/>
      <c r="CF46" s="109"/>
      <c r="CG46" s="109"/>
      <c r="CH46" s="109"/>
      <c r="CI46" s="109"/>
      <c r="CJ46" s="109"/>
      <c r="CK46" s="109"/>
      <c r="CL46" s="109"/>
      <c r="CM46" s="109"/>
      <c r="CN46" s="109"/>
      <c r="CO46" s="109"/>
      <c r="CP46" s="109"/>
      <c r="CR46" s="109"/>
      <c r="CW46" s="109"/>
      <c r="DB46" s="109"/>
    </row>
    <row r="47" spans="1:106" ht="22" customHeight="1" x14ac:dyDescent="0.55000000000000004">
      <c r="B47" s="286"/>
      <c r="C47" s="217"/>
      <c r="D47" s="256" t="s">
        <v>119</v>
      </c>
      <c r="E47" s="257"/>
      <c r="F47" s="224" t="s">
        <v>110</v>
      </c>
      <c r="G47" s="225"/>
      <c r="H47" s="225"/>
      <c r="I47" s="226"/>
      <c r="J47" s="232"/>
      <c r="K47" s="233"/>
      <c r="L47" s="233"/>
      <c r="M47" s="233"/>
      <c r="N47" s="233"/>
      <c r="O47" s="83" t="s">
        <v>56</v>
      </c>
      <c r="R47" s="286"/>
      <c r="S47" s="217"/>
      <c r="T47" s="256" t="s">
        <v>119</v>
      </c>
      <c r="U47" s="257"/>
      <c r="V47" s="224" t="s">
        <v>110</v>
      </c>
      <c r="W47" s="225"/>
      <c r="X47" s="225"/>
      <c r="Y47" s="226"/>
      <c r="Z47" s="232"/>
      <c r="AA47" s="233"/>
      <c r="AB47" s="233"/>
      <c r="AC47" s="233"/>
      <c r="AD47" s="233"/>
      <c r="AE47" s="83" t="s">
        <v>56</v>
      </c>
      <c r="AH47" s="286"/>
      <c r="AI47" s="217"/>
      <c r="AJ47" s="256" t="s">
        <v>119</v>
      </c>
      <c r="AK47" s="257"/>
      <c r="AL47" s="224" t="s">
        <v>110</v>
      </c>
      <c r="AM47" s="225"/>
      <c r="AN47" s="225"/>
      <c r="AO47" s="226"/>
      <c r="AP47" s="232"/>
      <c r="AQ47" s="233"/>
      <c r="AR47" s="233"/>
      <c r="AS47" s="233"/>
      <c r="AT47" s="233"/>
      <c r="AU47" s="83" t="s">
        <v>56</v>
      </c>
      <c r="AV47" s="2"/>
      <c r="AW47" s="2"/>
      <c r="AX47" s="286"/>
      <c r="AY47" s="217"/>
      <c r="AZ47" s="256" t="s">
        <v>119</v>
      </c>
      <c r="BA47" s="257"/>
      <c r="BB47" s="224" t="s">
        <v>110</v>
      </c>
      <c r="BC47" s="225"/>
      <c r="BD47" s="225"/>
      <c r="BE47" s="226"/>
      <c r="BF47" s="232"/>
      <c r="BG47" s="233"/>
      <c r="BH47" s="233"/>
      <c r="BI47" s="233"/>
      <c r="BJ47" s="233"/>
      <c r="BK47" s="83" t="s">
        <v>56</v>
      </c>
      <c r="BL47" s="2"/>
      <c r="BM47" s="2"/>
      <c r="BN47" s="286"/>
      <c r="BO47" s="217"/>
      <c r="BP47" s="256" t="s">
        <v>119</v>
      </c>
      <c r="BQ47" s="257"/>
      <c r="BR47" s="224" t="s">
        <v>110</v>
      </c>
      <c r="BS47" s="225"/>
      <c r="BT47" s="225"/>
      <c r="BU47" s="226"/>
      <c r="BV47" s="232"/>
      <c r="BW47" s="233"/>
      <c r="BX47" s="233"/>
      <c r="BY47" s="233"/>
      <c r="BZ47" s="233"/>
      <c r="CA47" s="83" t="s">
        <v>56</v>
      </c>
      <c r="CB47" s="84"/>
      <c r="CC47" s="84"/>
      <c r="CD47" s="84"/>
      <c r="CE47" s="109"/>
      <c r="CF47" s="109"/>
      <c r="CG47" s="109"/>
      <c r="CH47" s="109"/>
      <c r="CI47" s="109"/>
      <c r="CJ47" s="109"/>
      <c r="CK47" s="109"/>
      <c r="CL47" s="109"/>
      <c r="CM47" s="109"/>
      <c r="CN47" s="109"/>
      <c r="CO47" s="109"/>
      <c r="CP47" s="109"/>
      <c r="CR47" s="109"/>
      <c r="CW47" s="109"/>
      <c r="DB47" s="109"/>
    </row>
    <row r="48" spans="1:106" ht="22" customHeight="1" x14ac:dyDescent="0.55000000000000004">
      <c r="B48" s="286"/>
      <c r="C48" s="217"/>
      <c r="D48" s="258"/>
      <c r="E48" s="259"/>
      <c r="F48" s="224" t="s">
        <v>111</v>
      </c>
      <c r="G48" s="225"/>
      <c r="H48" s="225"/>
      <c r="I48" s="226"/>
      <c r="J48" s="232"/>
      <c r="K48" s="233"/>
      <c r="L48" s="233"/>
      <c r="M48" s="233"/>
      <c r="N48" s="233"/>
      <c r="O48" s="83" t="s">
        <v>56</v>
      </c>
      <c r="R48" s="286"/>
      <c r="S48" s="217"/>
      <c r="T48" s="258"/>
      <c r="U48" s="259"/>
      <c r="V48" s="224" t="s">
        <v>111</v>
      </c>
      <c r="W48" s="225"/>
      <c r="X48" s="225"/>
      <c r="Y48" s="226"/>
      <c r="Z48" s="232"/>
      <c r="AA48" s="233"/>
      <c r="AB48" s="233"/>
      <c r="AC48" s="233"/>
      <c r="AD48" s="233"/>
      <c r="AE48" s="83" t="s">
        <v>56</v>
      </c>
      <c r="AH48" s="286"/>
      <c r="AI48" s="217"/>
      <c r="AJ48" s="258"/>
      <c r="AK48" s="259"/>
      <c r="AL48" s="224" t="s">
        <v>111</v>
      </c>
      <c r="AM48" s="225"/>
      <c r="AN48" s="225"/>
      <c r="AO48" s="226"/>
      <c r="AP48" s="232"/>
      <c r="AQ48" s="233"/>
      <c r="AR48" s="233"/>
      <c r="AS48" s="233"/>
      <c r="AT48" s="233"/>
      <c r="AU48" s="83" t="s">
        <v>56</v>
      </c>
      <c r="AV48" s="2"/>
      <c r="AW48" s="2"/>
      <c r="AX48" s="286"/>
      <c r="AY48" s="217"/>
      <c r="AZ48" s="258"/>
      <c r="BA48" s="259"/>
      <c r="BB48" s="224" t="s">
        <v>111</v>
      </c>
      <c r="BC48" s="225"/>
      <c r="BD48" s="225"/>
      <c r="BE48" s="226"/>
      <c r="BF48" s="232"/>
      <c r="BG48" s="233"/>
      <c r="BH48" s="233"/>
      <c r="BI48" s="233"/>
      <c r="BJ48" s="233"/>
      <c r="BK48" s="83" t="s">
        <v>56</v>
      </c>
      <c r="BL48" s="2"/>
      <c r="BM48" s="2"/>
      <c r="BN48" s="286"/>
      <c r="BO48" s="217"/>
      <c r="BP48" s="258"/>
      <c r="BQ48" s="259"/>
      <c r="BR48" s="224" t="s">
        <v>111</v>
      </c>
      <c r="BS48" s="225"/>
      <c r="BT48" s="225"/>
      <c r="BU48" s="226"/>
      <c r="BV48" s="232"/>
      <c r="BW48" s="233"/>
      <c r="BX48" s="233"/>
      <c r="BY48" s="233"/>
      <c r="BZ48" s="233"/>
      <c r="CA48" s="83" t="s">
        <v>56</v>
      </c>
      <c r="CB48" s="84"/>
      <c r="CC48" s="84"/>
      <c r="CD48" s="84"/>
      <c r="CE48" s="109"/>
      <c r="CF48" s="109"/>
      <c r="CG48" s="109"/>
      <c r="CH48" s="109"/>
      <c r="CI48" s="109"/>
      <c r="CJ48" s="109"/>
      <c r="CK48" s="109"/>
      <c r="CL48" s="109"/>
      <c r="CM48" s="109"/>
      <c r="CN48" s="109"/>
      <c r="CO48" s="109"/>
      <c r="CP48" s="109"/>
      <c r="CR48" s="109"/>
      <c r="CW48" s="109"/>
      <c r="DB48" s="109"/>
    </row>
    <row r="49" spans="1:106" ht="22" customHeight="1" x14ac:dyDescent="0.55000000000000004">
      <c r="B49" s="286"/>
      <c r="C49" s="217"/>
      <c r="D49" s="258"/>
      <c r="E49" s="259"/>
      <c r="F49" s="224" t="s">
        <v>112</v>
      </c>
      <c r="G49" s="225"/>
      <c r="H49" s="225"/>
      <c r="I49" s="226"/>
      <c r="J49" s="232"/>
      <c r="K49" s="233"/>
      <c r="L49" s="233"/>
      <c r="M49" s="233"/>
      <c r="N49" s="233"/>
      <c r="O49" s="83" t="s">
        <v>56</v>
      </c>
      <c r="R49" s="286"/>
      <c r="S49" s="217"/>
      <c r="T49" s="258"/>
      <c r="U49" s="259"/>
      <c r="V49" s="224" t="s">
        <v>112</v>
      </c>
      <c r="W49" s="225"/>
      <c r="X49" s="225"/>
      <c r="Y49" s="226"/>
      <c r="Z49" s="232"/>
      <c r="AA49" s="233"/>
      <c r="AB49" s="233"/>
      <c r="AC49" s="233"/>
      <c r="AD49" s="233"/>
      <c r="AE49" s="83" t="s">
        <v>56</v>
      </c>
      <c r="AH49" s="286"/>
      <c r="AI49" s="217"/>
      <c r="AJ49" s="258"/>
      <c r="AK49" s="259"/>
      <c r="AL49" s="224" t="s">
        <v>112</v>
      </c>
      <c r="AM49" s="225"/>
      <c r="AN49" s="225"/>
      <c r="AO49" s="226"/>
      <c r="AP49" s="232"/>
      <c r="AQ49" s="233"/>
      <c r="AR49" s="233"/>
      <c r="AS49" s="233"/>
      <c r="AT49" s="233"/>
      <c r="AU49" s="83" t="s">
        <v>56</v>
      </c>
      <c r="AV49" s="2"/>
      <c r="AW49" s="2"/>
      <c r="AX49" s="286"/>
      <c r="AY49" s="217"/>
      <c r="AZ49" s="258"/>
      <c r="BA49" s="259"/>
      <c r="BB49" s="224" t="s">
        <v>112</v>
      </c>
      <c r="BC49" s="225"/>
      <c r="BD49" s="225"/>
      <c r="BE49" s="226"/>
      <c r="BF49" s="232"/>
      <c r="BG49" s="233"/>
      <c r="BH49" s="233"/>
      <c r="BI49" s="233"/>
      <c r="BJ49" s="233"/>
      <c r="BK49" s="83" t="s">
        <v>56</v>
      </c>
      <c r="BL49" s="2"/>
      <c r="BM49" s="2"/>
      <c r="BN49" s="286"/>
      <c r="BO49" s="217"/>
      <c r="BP49" s="258"/>
      <c r="BQ49" s="259"/>
      <c r="BR49" s="224" t="s">
        <v>112</v>
      </c>
      <c r="BS49" s="225"/>
      <c r="BT49" s="225"/>
      <c r="BU49" s="226"/>
      <c r="BV49" s="232"/>
      <c r="BW49" s="233"/>
      <c r="BX49" s="233"/>
      <c r="BY49" s="233"/>
      <c r="BZ49" s="233"/>
      <c r="CA49" s="83" t="s">
        <v>56</v>
      </c>
      <c r="CB49" s="84"/>
      <c r="CC49" s="84"/>
      <c r="CD49" s="84"/>
      <c r="CE49" s="109"/>
      <c r="CF49" s="109"/>
      <c r="CG49" s="109"/>
      <c r="CH49" s="109"/>
      <c r="CI49" s="109"/>
      <c r="CJ49" s="109"/>
      <c r="CK49" s="109"/>
      <c r="CL49" s="109"/>
      <c r="CM49" s="109"/>
      <c r="CN49" s="109"/>
      <c r="CO49" s="109"/>
      <c r="CP49" s="109"/>
      <c r="CR49" s="109"/>
      <c r="CW49" s="109"/>
      <c r="DB49" s="109"/>
    </row>
    <row r="50" spans="1:106" ht="22" customHeight="1" x14ac:dyDescent="0.55000000000000004">
      <c r="B50" s="286"/>
      <c r="C50" s="217"/>
      <c r="D50" s="258"/>
      <c r="E50" s="259"/>
      <c r="F50" s="224" t="s">
        <v>113</v>
      </c>
      <c r="G50" s="225"/>
      <c r="H50" s="225"/>
      <c r="I50" s="226"/>
      <c r="J50" s="232"/>
      <c r="K50" s="233"/>
      <c r="L50" s="233"/>
      <c r="M50" s="233"/>
      <c r="N50" s="233"/>
      <c r="O50" s="83" t="s">
        <v>56</v>
      </c>
      <c r="R50" s="286"/>
      <c r="S50" s="217"/>
      <c r="T50" s="258"/>
      <c r="U50" s="259"/>
      <c r="V50" s="224" t="s">
        <v>113</v>
      </c>
      <c r="W50" s="225"/>
      <c r="X50" s="225"/>
      <c r="Y50" s="226"/>
      <c r="Z50" s="232"/>
      <c r="AA50" s="233"/>
      <c r="AB50" s="233"/>
      <c r="AC50" s="233"/>
      <c r="AD50" s="233"/>
      <c r="AE50" s="83" t="s">
        <v>56</v>
      </c>
      <c r="AH50" s="286"/>
      <c r="AI50" s="217"/>
      <c r="AJ50" s="258"/>
      <c r="AK50" s="259"/>
      <c r="AL50" s="224" t="s">
        <v>113</v>
      </c>
      <c r="AM50" s="225"/>
      <c r="AN50" s="225"/>
      <c r="AO50" s="226"/>
      <c r="AP50" s="232"/>
      <c r="AQ50" s="233"/>
      <c r="AR50" s="233"/>
      <c r="AS50" s="233"/>
      <c r="AT50" s="233"/>
      <c r="AU50" s="83" t="s">
        <v>56</v>
      </c>
      <c r="AV50" s="2"/>
      <c r="AW50" s="2"/>
      <c r="AX50" s="286"/>
      <c r="AY50" s="217"/>
      <c r="AZ50" s="258"/>
      <c r="BA50" s="259"/>
      <c r="BB50" s="224" t="s">
        <v>113</v>
      </c>
      <c r="BC50" s="225"/>
      <c r="BD50" s="225"/>
      <c r="BE50" s="226"/>
      <c r="BF50" s="232"/>
      <c r="BG50" s="233"/>
      <c r="BH50" s="233"/>
      <c r="BI50" s="233"/>
      <c r="BJ50" s="233"/>
      <c r="BK50" s="83" t="s">
        <v>56</v>
      </c>
      <c r="BL50" s="2"/>
      <c r="BM50" s="2"/>
      <c r="BN50" s="286"/>
      <c r="BO50" s="217"/>
      <c r="BP50" s="258"/>
      <c r="BQ50" s="259"/>
      <c r="BR50" s="224" t="s">
        <v>113</v>
      </c>
      <c r="BS50" s="225"/>
      <c r="BT50" s="225"/>
      <c r="BU50" s="226"/>
      <c r="BV50" s="232"/>
      <c r="BW50" s="233"/>
      <c r="BX50" s="233"/>
      <c r="BY50" s="233"/>
      <c r="BZ50" s="233"/>
      <c r="CA50" s="83" t="s">
        <v>56</v>
      </c>
      <c r="CB50" s="84"/>
      <c r="CC50" s="84"/>
      <c r="CD50" s="84"/>
      <c r="CE50" s="109"/>
      <c r="CF50" s="109"/>
      <c r="CG50" s="109"/>
      <c r="CH50" s="109"/>
      <c r="CI50" s="109"/>
      <c r="CJ50" s="109"/>
      <c r="CK50" s="109"/>
      <c r="CL50" s="109"/>
      <c r="CM50" s="109"/>
      <c r="CN50" s="109"/>
      <c r="CO50" s="109"/>
      <c r="CP50" s="109"/>
      <c r="CR50" s="109"/>
      <c r="CW50" s="109"/>
      <c r="DB50" s="109"/>
    </row>
    <row r="51" spans="1:106" ht="22" customHeight="1" x14ac:dyDescent="0.55000000000000004">
      <c r="B51" s="286"/>
      <c r="C51" s="217"/>
      <c r="D51" s="258"/>
      <c r="E51" s="259"/>
      <c r="F51" s="224" t="s">
        <v>114</v>
      </c>
      <c r="G51" s="225"/>
      <c r="H51" s="225"/>
      <c r="I51" s="226"/>
      <c r="J51" s="232"/>
      <c r="K51" s="233"/>
      <c r="L51" s="233"/>
      <c r="M51" s="233"/>
      <c r="N51" s="233"/>
      <c r="O51" s="83" t="s">
        <v>56</v>
      </c>
      <c r="R51" s="286"/>
      <c r="S51" s="217"/>
      <c r="T51" s="258"/>
      <c r="U51" s="259"/>
      <c r="V51" s="224" t="s">
        <v>114</v>
      </c>
      <c r="W51" s="225"/>
      <c r="X51" s="225"/>
      <c r="Y51" s="226"/>
      <c r="Z51" s="232"/>
      <c r="AA51" s="233"/>
      <c r="AB51" s="233"/>
      <c r="AC51" s="233"/>
      <c r="AD51" s="233"/>
      <c r="AE51" s="83" t="s">
        <v>56</v>
      </c>
      <c r="AH51" s="286"/>
      <c r="AI51" s="217"/>
      <c r="AJ51" s="258"/>
      <c r="AK51" s="259"/>
      <c r="AL51" s="224" t="s">
        <v>114</v>
      </c>
      <c r="AM51" s="225"/>
      <c r="AN51" s="225"/>
      <c r="AO51" s="226"/>
      <c r="AP51" s="232"/>
      <c r="AQ51" s="233"/>
      <c r="AR51" s="233"/>
      <c r="AS51" s="233"/>
      <c r="AT51" s="233"/>
      <c r="AU51" s="83" t="s">
        <v>56</v>
      </c>
      <c r="AV51" s="2"/>
      <c r="AW51" s="2"/>
      <c r="AX51" s="286"/>
      <c r="AY51" s="217"/>
      <c r="AZ51" s="258"/>
      <c r="BA51" s="259"/>
      <c r="BB51" s="224" t="s">
        <v>114</v>
      </c>
      <c r="BC51" s="225"/>
      <c r="BD51" s="225"/>
      <c r="BE51" s="226"/>
      <c r="BF51" s="232"/>
      <c r="BG51" s="233"/>
      <c r="BH51" s="233"/>
      <c r="BI51" s="233"/>
      <c r="BJ51" s="233"/>
      <c r="BK51" s="83" t="s">
        <v>56</v>
      </c>
      <c r="BL51" s="2"/>
      <c r="BM51" s="2"/>
      <c r="BN51" s="286"/>
      <c r="BO51" s="217"/>
      <c r="BP51" s="258"/>
      <c r="BQ51" s="259"/>
      <c r="BR51" s="224" t="s">
        <v>114</v>
      </c>
      <c r="BS51" s="225"/>
      <c r="BT51" s="225"/>
      <c r="BU51" s="226"/>
      <c r="BV51" s="232"/>
      <c r="BW51" s="233"/>
      <c r="BX51" s="233"/>
      <c r="BY51" s="233"/>
      <c r="BZ51" s="233"/>
      <c r="CA51" s="83" t="s">
        <v>56</v>
      </c>
      <c r="CB51" s="84"/>
      <c r="CC51" s="84"/>
      <c r="CD51" s="84"/>
      <c r="CE51" s="109"/>
      <c r="CF51" s="109"/>
      <c r="CG51" s="109"/>
      <c r="CH51" s="109"/>
      <c r="CI51" s="109"/>
      <c r="CJ51" s="109"/>
      <c r="CK51" s="109"/>
      <c r="CL51" s="109"/>
      <c r="CM51" s="109"/>
      <c r="CN51" s="109"/>
      <c r="CO51" s="109"/>
      <c r="CP51" s="109"/>
      <c r="CR51" s="109"/>
      <c r="CW51" s="109"/>
      <c r="DB51" s="109"/>
    </row>
    <row r="52" spans="1:106" ht="22" customHeight="1" x14ac:dyDescent="0.55000000000000004">
      <c r="B52" s="286"/>
      <c r="C52" s="217"/>
      <c r="D52" s="258"/>
      <c r="E52" s="259"/>
      <c r="F52" s="224" t="s">
        <v>115</v>
      </c>
      <c r="G52" s="225"/>
      <c r="H52" s="225"/>
      <c r="I52" s="226"/>
      <c r="J52" s="232"/>
      <c r="K52" s="233"/>
      <c r="L52" s="233"/>
      <c r="M52" s="233"/>
      <c r="N52" s="233"/>
      <c r="O52" s="83" t="s">
        <v>56</v>
      </c>
      <c r="R52" s="286"/>
      <c r="S52" s="217"/>
      <c r="T52" s="258"/>
      <c r="U52" s="259"/>
      <c r="V52" s="224" t="s">
        <v>115</v>
      </c>
      <c r="W52" s="225"/>
      <c r="X52" s="225"/>
      <c r="Y52" s="226"/>
      <c r="Z52" s="232"/>
      <c r="AA52" s="233"/>
      <c r="AB52" s="233"/>
      <c r="AC52" s="233"/>
      <c r="AD52" s="233"/>
      <c r="AE52" s="83" t="s">
        <v>56</v>
      </c>
      <c r="AH52" s="286"/>
      <c r="AI52" s="217"/>
      <c r="AJ52" s="258"/>
      <c r="AK52" s="259"/>
      <c r="AL52" s="224" t="s">
        <v>115</v>
      </c>
      <c r="AM52" s="225"/>
      <c r="AN52" s="225"/>
      <c r="AO52" s="226"/>
      <c r="AP52" s="232"/>
      <c r="AQ52" s="233"/>
      <c r="AR52" s="233"/>
      <c r="AS52" s="233"/>
      <c r="AT52" s="233"/>
      <c r="AU52" s="83" t="s">
        <v>56</v>
      </c>
      <c r="AV52" s="2"/>
      <c r="AW52" s="2"/>
      <c r="AX52" s="286"/>
      <c r="AY52" s="217"/>
      <c r="AZ52" s="258"/>
      <c r="BA52" s="259"/>
      <c r="BB52" s="224" t="s">
        <v>115</v>
      </c>
      <c r="BC52" s="225"/>
      <c r="BD52" s="225"/>
      <c r="BE52" s="226"/>
      <c r="BF52" s="232"/>
      <c r="BG52" s="233"/>
      <c r="BH52" s="233"/>
      <c r="BI52" s="233"/>
      <c r="BJ52" s="233"/>
      <c r="BK52" s="83" t="s">
        <v>56</v>
      </c>
      <c r="BL52" s="2"/>
      <c r="BM52" s="2"/>
      <c r="BN52" s="286"/>
      <c r="BO52" s="217"/>
      <c r="BP52" s="258"/>
      <c r="BQ52" s="259"/>
      <c r="BR52" s="224" t="s">
        <v>115</v>
      </c>
      <c r="BS52" s="225"/>
      <c r="BT52" s="225"/>
      <c r="BU52" s="226"/>
      <c r="BV52" s="232"/>
      <c r="BW52" s="233"/>
      <c r="BX52" s="233"/>
      <c r="BY52" s="233"/>
      <c r="BZ52" s="233"/>
      <c r="CA52" s="83" t="s">
        <v>56</v>
      </c>
      <c r="CB52" s="84"/>
      <c r="CC52" s="84"/>
      <c r="CD52" s="84"/>
      <c r="CE52" s="109"/>
      <c r="CF52" s="109"/>
      <c r="CG52" s="109"/>
      <c r="CH52" s="109"/>
      <c r="CI52" s="109"/>
      <c r="CJ52" s="109"/>
      <c r="CK52" s="109"/>
      <c r="CL52" s="109"/>
      <c r="CM52" s="109"/>
      <c r="CN52" s="109"/>
      <c r="CO52" s="109"/>
      <c r="CP52" s="109"/>
      <c r="CR52" s="109"/>
      <c r="CW52" s="109"/>
      <c r="DB52" s="109"/>
    </row>
    <row r="53" spans="1:106" ht="22" customHeight="1" x14ac:dyDescent="0.55000000000000004">
      <c r="B53" s="286"/>
      <c r="C53" s="217"/>
      <c r="D53" s="260"/>
      <c r="E53" s="261"/>
      <c r="F53" s="224" t="s">
        <v>116</v>
      </c>
      <c r="G53" s="225"/>
      <c r="H53" s="225"/>
      <c r="I53" s="226"/>
      <c r="J53" s="232"/>
      <c r="K53" s="233"/>
      <c r="L53" s="233"/>
      <c r="M53" s="233"/>
      <c r="N53" s="233"/>
      <c r="O53" s="83" t="s">
        <v>56</v>
      </c>
      <c r="R53" s="286"/>
      <c r="S53" s="217"/>
      <c r="T53" s="260"/>
      <c r="U53" s="261"/>
      <c r="V53" s="224" t="s">
        <v>116</v>
      </c>
      <c r="W53" s="225"/>
      <c r="X53" s="225"/>
      <c r="Y53" s="226"/>
      <c r="Z53" s="232"/>
      <c r="AA53" s="233"/>
      <c r="AB53" s="233"/>
      <c r="AC53" s="233"/>
      <c r="AD53" s="233"/>
      <c r="AE53" s="83" t="s">
        <v>56</v>
      </c>
      <c r="AH53" s="286"/>
      <c r="AI53" s="217"/>
      <c r="AJ53" s="260"/>
      <c r="AK53" s="261"/>
      <c r="AL53" s="224" t="s">
        <v>116</v>
      </c>
      <c r="AM53" s="225"/>
      <c r="AN53" s="225"/>
      <c r="AO53" s="226"/>
      <c r="AP53" s="232"/>
      <c r="AQ53" s="233"/>
      <c r="AR53" s="233"/>
      <c r="AS53" s="233"/>
      <c r="AT53" s="233"/>
      <c r="AU53" s="83" t="s">
        <v>56</v>
      </c>
      <c r="AV53" s="2"/>
      <c r="AW53" s="2"/>
      <c r="AX53" s="286"/>
      <c r="AY53" s="217"/>
      <c r="AZ53" s="260"/>
      <c r="BA53" s="261"/>
      <c r="BB53" s="224" t="s">
        <v>116</v>
      </c>
      <c r="BC53" s="225"/>
      <c r="BD53" s="225"/>
      <c r="BE53" s="226"/>
      <c r="BF53" s="232"/>
      <c r="BG53" s="233"/>
      <c r="BH53" s="233"/>
      <c r="BI53" s="233"/>
      <c r="BJ53" s="233"/>
      <c r="BK53" s="83" t="s">
        <v>56</v>
      </c>
      <c r="BL53" s="2"/>
      <c r="BM53" s="2"/>
      <c r="BN53" s="286"/>
      <c r="BO53" s="217"/>
      <c r="BP53" s="260"/>
      <c r="BQ53" s="261"/>
      <c r="BR53" s="224" t="s">
        <v>116</v>
      </c>
      <c r="BS53" s="225"/>
      <c r="BT53" s="225"/>
      <c r="BU53" s="226"/>
      <c r="BV53" s="232"/>
      <c r="BW53" s="233"/>
      <c r="BX53" s="233"/>
      <c r="BY53" s="233"/>
      <c r="BZ53" s="233"/>
      <c r="CA53" s="83" t="s">
        <v>56</v>
      </c>
      <c r="CB53" s="84"/>
      <c r="CC53" s="84"/>
      <c r="CD53" s="84"/>
      <c r="CE53" s="109"/>
      <c r="CF53" s="109"/>
      <c r="CG53" s="109"/>
      <c r="CH53" s="109"/>
      <c r="CI53" s="109"/>
      <c r="CJ53" s="109"/>
      <c r="CK53" s="109"/>
      <c r="CL53" s="109"/>
      <c r="CM53" s="109"/>
      <c r="CN53" s="109"/>
      <c r="CO53" s="109"/>
      <c r="CP53" s="109"/>
      <c r="CR53" s="109"/>
      <c r="CW53" s="109"/>
      <c r="DB53" s="109"/>
    </row>
    <row r="54" spans="1:106" ht="22" customHeight="1" x14ac:dyDescent="0.55000000000000004">
      <c r="B54" s="286"/>
      <c r="C54" s="217"/>
      <c r="D54" s="256" t="s">
        <v>120</v>
      </c>
      <c r="E54" s="257"/>
      <c r="F54" s="224" t="s">
        <v>110</v>
      </c>
      <c r="G54" s="225"/>
      <c r="H54" s="225"/>
      <c r="I54" s="226"/>
      <c r="J54" s="232"/>
      <c r="K54" s="233"/>
      <c r="L54" s="233"/>
      <c r="M54" s="233"/>
      <c r="N54" s="233"/>
      <c r="O54" s="83" t="s">
        <v>121</v>
      </c>
      <c r="R54" s="286"/>
      <c r="S54" s="217"/>
      <c r="T54" s="256" t="s">
        <v>120</v>
      </c>
      <c r="U54" s="257"/>
      <c r="V54" s="224" t="s">
        <v>110</v>
      </c>
      <c r="W54" s="225"/>
      <c r="X54" s="225"/>
      <c r="Y54" s="226"/>
      <c r="Z54" s="232"/>
      <c r="AA54" s="233"/>
      <c r="AB54" s="233"/>
      <c r="AC54" s="233"/>
      <c r="AD54" s="233"/>
      <c r="AE54" s="83" t="s">
        <v>121</v>
      </c>
      <c r="AH54" s="286"/>
      <c r="AI54" s="217"/>
      <c r="AJ54" s="256" t="s">
        <v>120</v>
      </c>
      <c r="AK54" s="257"/>
      <c r="AL54" s="224" t="s">
        <v>110</v>
      </c>
      <c r="AM54" s="225"/>
      <c r="AN54" s="225"/>
      <c r="AO54" s="226"/>
      <c r="AP54" s="232"/>
      <c r="AQ54" s="233"/>
      <c r="AR54" s="233"/>
      <c r="AS54" s="233"/>
      <c r="AT54" s="233"/>
      <c r="AU54" s="83" t="s">
        <v>121</v>
      </c>
      <c r="AV54" s="2"/>
      <c r="AW54" s="2"/>
      <c r="AX54" s="286"/>
      <c r="AY54" s="217"/>
      <c r="AZ54" s="256" t="s">
        <v>120</v>
      </c>
      <c r="BA54" s="257"/>
      <c r="BB54" s="224" t="s">
        <v>110</v>
      </c>
      <c r="BC54" s="225"/>
      <c r="BD54" s="225"/>
      <c r="BE54" s="226"/>
      <c r="BF54" s="232"/>
      <c r="BG54" s="233"/>
      <c r="BH54" s="233"/>
      <c r="BI54" s="233"/>
      <c r="BJ54" s="233"/>
      <c r="BK54" s="83" t="s">
        <v>121</v>
      </c>
      <c r="BL54" s="2"/>
      <c r="BM54" s="2"/>
      <c r="BN54" s="286"/>
      <c r="BO54" s="217"/>
      <c r="BP54" s="256" t="s">
        <v>120</v>
      </c>
      <c r="BQ54" s="257"/>
      <c r="BR54" s="224" t="s">
        <v>110</v>
      </c>
      <c r="BS54" s="225"/>
      <c r="BT54" s="225"/>
      <c r="BU54" s="226"/>
      <c r="BV54" s="232"/>
      <c r="BW54" s="233"/>
      <c r="BX54" s="233"/>
      <c r="BY54" s="233"/>
      <c r="BZ54" s="233"/>
      <c r="CA54" s="83" t="s">
        <v>121</v>
      </c>
      <c r="CB54" s="84"/>
      <c r="CC54" s="84"/>
      <c r="CD54" s="84"/>
      <c r="CE54" s="109"/>
      <c r="CF54" s="109"/>
      <c r="CG54" s="109"/>
      <c r="CH54" s="109"/>
      <c r="CI54" s="109"/>
      <c r="CJ54" s="109"/>
      <c r="CK54" s="109"/>
      <c r="CL54" s="109"/>
      <c r="CM54" s="109"/>
      <c r="CN54" s="109"/>
      <c r="CO54" s="109"/>
      <c r="CP54" s="109"/>
      <c r="CR54" s="109"/>
      <c r="CW54" s="109"/>
      <c r="DB54" s="109"/>
    </row>
    <row r="55" spans="1:106" ht="22" customHeight="1" x14ac:dyDescent="0.55000000000000004">
      <c r="B55" s="286"/>
      <c r="C55" s="217"/>
      <c r="D55" s="258"/>
      <c r="E55" s="259"/>
      <c r="F55" s="224" t="s">
        <v>111</v>
      </c>
      <c r="G55" s="225"/>
      <c r="H55" s="225"/>
      <c r="I55" s="226"/>
      <c r="J55" s="232"/>
      <c r="K55" s="233"/>
      <c r="L55" s="233"/>
      <c r="M55" s="233"/>
      <c r="N55" s="233"/>
      <c r="O55" s="83" t="s">
        <v>121</v>
      </c>
      <c r="R55" s="286"/>
      <c r="S55" s="217"/>
      <c r="T55" s="258"/>
      <c r="U55" s="259"/>
      <c r="V55" s="224" t="s">
        <v>111</v>
      </c>
      <c r="W55" s="225"/>
      <c r="X55" s="225"/>
      <c r="Y55" s="226"/>
      <c r="Z55" s="232"/>
      <c r="AA55" s="233"/>
      <c r="AB55" s="233"/>
      <c r="AC55" s="233"/>
      <c r="AD55" s="233"/>
      <c r="AE55" s="83" t="s">
        <v>121</v>
      </c>
      <c r="AH55" s="286"/>
      <c r="AI55" s="217"/>
      <c r="AJ55" s="258"/>
      <c r="AK55" s="259"/>
      <c r="AL55" s="224" t="s">
        <v>111</v>
      </c>
      <c r="AM55" s="225"/>
      <c r="AN55" s="225"/>
      <c r="AO55" s="226"/>
      <c r="AP55" s="232"/>
      <c r="AQ55" s="233"/>
      <c r="AR55" s="233"/>
      <c r="AS55" s="233"/>
      <c r="AT55" s="233"/>
      <c r="AU55" s="83" t="s">
        <v>121</v>
      </c>
      <c r="AV55" s="2"/>
      <c r="AW55" s="2"/>
      <c r="AX55" s="286"/>
      <c r="AY55" s="217"/>
      <c r="AZ55" s="258"/>
      <c r="BA55" s="259"/>
      <c r="BB55" s="224" t="s">
        <v>111</v>
      </c>
      <c r="BC55" s="225"/>
      <c r="BD55" s="225"/>
      <c r="BE55" s="226"/>
      <c r="BF55" s="232"/>
      <c r="BG55" s="233"/>
      <c r="BH55" s="233"/>
      <c r="BI55" s="233"/>
      <c r="BJ55" s="233"/>
      <c r="BK55" s="83" t="s">
        <v>121</v>
      </c>
      <c r="BL55" s="2"/>
      <c r="BM55" s="2"/>
      <c r="BN55" s="286"/>
      <c r="BO55" s="217"/>
      <c r="BP55" s="258"/>
      <c r="BQ55" s="259"/>
      <c r="BR55" s="224" t="s">
        <v>111</v>
      </c>
      <c r="BS55" s="225"/>
      <c r="BT55" s="225"/>
      <c r="BU55" s="226"/>
      <c r="BV55" s="232"/>
      <c r="BW55" s="233"/>
      <c r="BX55" s="233"/>
      <c r="BY55" s="233"/>
      <c r="BZ55" s="233"/>
      <c r="CA55" s="83" t="s">
        <v>121</v>
      </c>
      <c r="CB55" s="84"/>
      <c r="CC55" s="84"/>
      <c r="CD55" s="84"/>
      <c r="CE55" s="109"/>
      <c r="CF55" s="109"/>
      <c r="CG55" s="109"/>
      <c r="CH55" s="109"/>
      <c r="CI55" s="109"/>
      <c r="CJ55" s="109"/>
      <c r="CK55" s="109"/>
      <c r="CL55" s="109"/>
      <c r="CM55" s="109"/>
      <c r="CN55" s="109"/>
      <c r="CO55" s="109"/>
      <c r="CP55" s="109"/>
      <c r="CR55" s="109"/>
      <c r="CW55" s="109"/>
      <c r="DB55" s="109"/>
    </row>
    <row r="56" spans="1:106" ht="22" customHeight="1" x14ac:dyDescent="0.55000000000000004">
      <c r="B56" s="286"/>
      <c r="C56" s="217"/>
      <c r="D56" s="258"/>
      <c r="E56" s="259"/>
      <c r="F56" s="224" t="s">
        <v>112</v>
      </c>
      <c r="G56" s="225"/>
      <c r="H56" s="225"/>
      <c r="I56" s="226"/>
      <c r="J56" s="232"/>
      <c r="K56" s="233"/>
      <c r="L56" s="233"/>
      <c r="M56" s="233"/>
      <c r="N56" s="233"/>
      <c r="O56" s="83" t="s">
        <v>121</v>
      </c>
      <c r="R56" s="286"/>
      <c r="S56" s="217"/>
      <c r="T56" s="258"/>
      <c r="U56" s="259"/>
      <c r="V56" s="224" t="s">
        <v>112</v>
      </c>
      <c r="W56" s="225"/>
      <c r="X56" s="225"/>
      <c r="Y56" s="226"/>
      <c r="Z56" s="232"/>
      <c r="AA56" s="233"/>
      <c r="AB56" s="233"/>
      <c r="AC56" s="233"/>
      <c r="AD56" s="233"/>
      <c r="AE56" s="83" t="s">
        <v>121</v>
      </c>
      <c r="AH56" s="286"/>
      <c r="AI56" s="217"/>
      <c r="AJ56" s="258"/>
      <c r="AK56" s="259"/>
      <c r="AL56" s="224" t="s">
        <v>112</v>
      </c>
      <c r="AM56" s="225"/>
      <c r="AN56" s="225"/>
      <c r="AO56" s="226"/>
      <c r="AP56" s="232"/>
      <c r="AQ56" s="233"/>
      <c r="AR56" s="233"/>
      <c r="AS56" s="233"/>
      <c r="AT56" s="233"/>
      <c r="AU56" s="83" t="s">
        <v>121</v>
      </c>
      <c r="AV56" s="2"/>
      <c r="AW56" s="2"/>
      <c r="AX56" s="286"/>
      <c r="AY56" s="217"/>
      <c r="AZ56" s="258"/>
      <c r="BA56" s="259"/>
      <c r="BB56" s="224" t="s">
        <v>112</v>
      </c>
      <c r="BC56" s="225"/>
      <c r="BD56" s="225"/>
      <c r="BE56" s="226"/>
      <c r="BF56" s="232"/>
      <c r="BG56" s="233"/>
      <c r="BH56" s="233"/>
      <c r="BI56" s="233"/>
      <c r="BJ56" s="233"/>
      <c r="BK56" s="83" t="s">
        <v>121</v>
      </c>
      <c r="BL56" s="2"/>
      <c r="BM56" s="2"/>
      <c r="BN56" s="286"/>
      <c r="BO56" s="217"/>
      <c r="BP56" s="258"/>
      <c r="BQ56" s="259"/>
      <c r="BR56" s="224" t="s">
        <v>112</v>
      </c>
      <c r="BS56" s="225"/>
      <c r="BT56" s="225"/>
      <c r="BU56" s="226"/>
      <c r="BV56" s="232"/>
      <c r="BW56" s="233"/>
      <c r="BX56" s="233"/>
      <c r="BY56" s="233"/>
      <c r="BZ56" s="233"/>
      <c r="CA56" s="83" t="s">
        <v>121</v>
      </c>
      <c r="CB56" s="84"/>
      <c r="CC56" s="84"/>
      <c r="CD56" s="84"/>
      <c r="CE56" s="109"/>
      <c r="CF56" s="109"/>
      <c r="CG56" s="109"/>
      <c r="CH56" s="109"/>
      <c r="CI56" s="109"/>
      <c r="CJ56" s="109"/>
      <c r="CK56" s="109"/>
      <c r="CL56" s="109"/>
      <c r="CM56" s="109"/>
      <c r="CN56" s="109"/>
      <c r="CO56" s="109"/>
      <c r="CP56" s="109"/>
      <c r="CR56" s="109"/>
      <c r="CW56" s="109"/>
      <c r="DB56" s="109"/>
    </row>
    <row r="57" spans="1:106" ht="22" customHeight="1" x14ac:dyDescent="0.55000000000000004">
      <c r="B57" s="286"/>
      <c r="C57" s="217"/>
      <c r="D57" s="258"/>
      <c r="E57" s="259"/>
      <c r="F57" s="224" t="s">
        <v>113</v>
      </c>
      <c r="G57" s="225"/>
      <c r="H57" s="225"/>
      <c r="I57" s="226"/>
      <c r="J57" s="232"/>
      <c r="K57" s="233"/>
      <c r="L57" s="233"/>
      <c r="M57" s="233"/>
      <c r="N57" s="233"/>
      <c r="O57" s="83" t="s">
        <v>121</v>
      </c>
      <c r="R57" s="286"/>
      <c r="S57" s="217"/>
      <c r="T57" s="258"/>
      <c r="U57" s="259"/>
      <c r="V57" s="224" t="s">
        <v>113</v>
      </c>
      <c r="W57" s="225"/>
      <c r="X57" s="225"/>
      <c r="Y57" s="226"/>
      <c r="Z57" s="232"/>
      <c r="AA57" s="233"/>
      <c r="AB57" s="233"/>
      <c r="AC57" s="233"/>
      <c r="AD57" s="233"/>
      <c r="AE57" s="83" t="s">
        <v>121</v>
      </c>
      <c r="AH57" s="286"/>
      <c r="AI57" s="217"/>
      <c r="AJ57" s="258"/>
      <c r="AK57" s="259"/>
      <c r="AL57" s="224" t="s">
        <v>113</v>
      </c>
      <c r="AM57" s="225"/>
      <c r="AN57" s="225"/>
      <c r="AO57" s="226"/>
      <c r="AP57" s="232"/>
      <c r="AQ57" s="233"/>
      <c r="AR57" s="233"/>
      <c r="AS57" s="233"/>
      <c r="AT57" s="233"/>
      <c r="AU57" s="83" t="s">
        <v>121</v>
      </c>
      <c r="AV57" s="2"/>
      <c r="AW57" s="2"/>
      <c r="AX57" s="286"/>
      <c r="AY57" s="217"/>
      <c r="AZ57" s="258"/>
      <c r="BA57" s="259"/>
      <c r="BB57" s="224" t="s">
        <v>113</v>
      </c>
      <c r="BC57" s="225"/>
      <c r="BD57" s="225"/>
      <c r="BE57" s="226"/>
      <c r="BF57" s="232"/>
      <c r="BG57" s="233"/>
      <c r="BH57" s="233"/>
      <c r="BI57" s="233"/>
      <c r="BJ57" s="233"/>
      <c r="BK57" s="83" t="s">
        <v>121</v>
      </c>
      <c r="BL57" s="2"/>
      <c r="BM57" s="2"/>
      <c r="BN57" s="286"/>
      <c r="BO57" s="217"/>
      <c r="BP57" s="258"/>
      <c r="BQ57" s="259"/>
      <c r="BR57" s="224" t="s">
        <v>113</v>
      </c>
      <c r="BS57" s="225"/>
      <c r="BT57" s="225"/>
      <c r="BU57" s="226"/>
      <c r="BV57" s="232"/>
      <c r="BW57" s="233"/>
      <c r="BX57" s="233"/>
      <c r="BY57" s="233"/>
      <c r="BZ57" s="233"/>
      <c r="CA57" s="83" t="s">
        <v>121</v>
      </c>
      <c r="CB57" s="84"/>
      <c r="CC57" s="84"/>
      <c r="CD57" s="84"/>
      <c r="CE57" s="109"/>
      <c r="CF57" s="109"/>
      <c r="CG57" s="109"/>
      <c r="CH57" s="109"/>
      <c r="CI57" s="109"/>
      <c r="CJ57" s="109"/>
      <c r="CK57" s="109"/>
      <c r="CL57" s="109"/>
      <c r="CM57" s="109"/>
      <c r="CN57" s="109"/>
      <c r="CO57" s="109"/>
      <c r="CP57" s="109"/>
      <c r="CR57" s="109"/>
      <c r="CW57" s="109"/>
      <c r="DB57" s="109"/>
    </row>
    <row r="58" spans="1:106" ht="22" customHeight="1" x14ac:dyDescent="0.55000000000000004">
      <c r="B58" s="286"/>
      <c r="C58" s="217"/>
      <c r="D58" s="258"/>
      <c r="E58" s="259"/>
      <c r="F58" s="224" t="s">
        <v>114</v>
      </c>
      <c r="G58" s="225"/>
      <c r="H58" s="225"/>
      <c r="I58" s="226"/>
      <c r="J58" s="232"/>
      <c r="K58" s="233"/>
      <c r="L58" s="233"/>
      <c r="M58" s="233"/>
      <c r="N58" s="233"/>
      <c r="O58" s="83" t="s">
        <v>121</v>
      </c>
      <c r="R58" s="286"/>
      <c r="S58" s="217"/>
      <c r="T58" s="258"/>
      <c r="U58" s="259"/>
      <c r="V58" s="224" t="s">
        <v>114</v>
      </c>
      <c r="W58" s="225"/>
      <c r="X58" s="225"/>
      <c r="Y58" s="226"/>
      <c r="Z58" s="232"/>
      <c r="AA58" s="233"/>
      <c r="AB58" s="233"/>
      <c r="AC58" s="233"/>
      <c r="AD58" s="233"/>
      <c r="AE58" s="83" t="s">
        <v>121</v>
      </c>
      <c r="AH58" s="286"/>
      <c r="AI58" s="217"/>
      <c r="AJ58" s="258"/>
      <c r="AK58" s="259"/>
      <c r="AL58" s="224" t="s">
        <v>114</v>
      </c>
      <c r="AM58" s="225"/>
      <c r="AN58" s="225"/>
      <c r="AO58" s="226"/>
      <c r="AP58" s="232"/>
      <c r="AQ58" s="233"/>
      <c r="AR58" s="233"/>
      <c r="AS58" s="233"/>
      <c r="AT58" s="233"/>
      <c r="AU58" s="83" t="s">
        <v>121</v>
      </c>
      <c r="AV58" s="2"/>
      <c r="AW58" s="2"/>
      <c r="AX58" s="286"/>
      <c r="AY58" s="217"/>
      <c r="AZ58" s="258"/>
      <c r="BA58" s="259"/>
      <c r="BB58" s="224" t="s">
        <v>114</v>
      </c>
      <c r="BC58" s="225"/>
      <c r="BD58" s="225"/>
      <c r="BE58" s="226"/>
      <c r="BF58" s="232"/>
      <c r="BG58" s="233"/>
      <c r="BH58" s="233"/>
      <c r="BI58" s="233"/>
      <c r="BJ58" s="233"/>
      <c r="BK58" s="83" t="s">
        <v>121</v>
      </c>
      <c r="BL58" s="2"/>
      <c r="BM58" s="2"/>
      <c r="BN58" s="286"/>
      <c r="BO58" s="217"/>
      <c r="BP58" s="258"/>
      <c r="BQ58" s="259"/>
      <c r="BR58" s="224" t="s">
        <v>114</v>
      </c>
      <c r="BS58" s="225"/>
      <c r="BT58" s="225"/>
      <c r="BU58" s="226"/>
      <c r="BV58" s="232"/>
      <c r="BW58" s="233"/>
      <c r="BX58" s="233"/>
      <c r="BY58" s="233"/>
      <c r="BZ58" s="233"/>
      <c r="CA58" s="83" t="s">
        <v>121</v>
      </c>
      <c r="CB58" s="84"/>
      <c r="CC58" s="84"/>
      <c r="CD58" s="84"/>
      <c r="CE58" s="109"/>
      <c r="CF58" s="109"/>
      <c r="CG58" s="109"/>
      <c r="CH58" s="109"/>
      <c r="CI58" s="109"/>
      <c r="CJ58" s="109"/>
      <c r="CK58" s="109"/>
      <c r="CL58" s="109"/>
      <c r="CM58" s="109"/>
      <c r="CN58" s="109"/>
      <c r="CO58" s="109"/>
      <c r="CP58" s="109"/>
      <c r="CR58" s="109"/>
      <c r="CW58" s="109"/>
      <c r="DB58" s="109"/>
    </row>
    <row r="59" spans="1:106" ht="22" customHeight="1" x14ac:dyDescent="0.55000000000000004">
      <c r="B59" s="286"/>
      <c r="C59" s="217"/>
      <c r="D59" s="258"/>
      <c r="E59" s="259"/>
      <c r="F59" s="224" t="s">
        <v>115</v>
      </c>
      <c r="G59" s="225"/>
      <c r="H59" s="225"/>
      <c r="I59" s="226"/>
      <c r="J59" s="232"/>
      <c r="K59" s="233"/>
      <c r="L59" s="233"/>
      <c r="M59" s="233"/>
      <c r="N59" s="233"/>
      <c r="O59" s="83" t="s">
        <v>121</v>
      </c>
      <c r="R59" s="286"/>
      <c r="S59" s="217"/>
      <c r="T59" s="258"/>
      <c r="U59" s="259"/>
      <c r="V59" s="224" t="s">
        <v>115</v>
      </c>
      <c r="W59" s="225"/>
      <c r="X59" s="225"/>
      <c r="Y59" s="226"/>
      <c r="Z59" s="232"/>
      <c r="AA59" s="233"/>
      <c r="AB59" s="233"/>
      <c r="AC59" s="233"/>
      <c r="AD59" s="233"/>
      <c r="AE59" s="83" t="s">
        <v>121</v>
      </c>
      <c r="AH59" s="286"/>
      <c r="AI59" s="217"/>
      <c r="AJ59" s="258"/>
      <c r="AK59" s="259"/>
      <c r="AL59" s="224" t="s">
        <v>115</v>
      </c>
      <c r="AM59" s="225"/>
      <c r="AN59" s="225"/>
      <c r="AO59" s="226"/>
      <c r="AP59" s="232"/>
      <c r="AQ59" s="233"/>
      <c r="AR59" s="233"/>
      <c r="AS59" s="233"/>
      <c r="AT59" s="233"/>
      <c r="AU59" s="83" t="s">
        <v>121</v>
      </c>
      <c r="AV59" s="2"/>
      <c r="AW59" s="2"/>
      <c r="AX59" s="286"/>
      <c r="AY59" s="217"/>
      <c r="AZ59" s="258"/>
      <c r="BA59" s="259"/>
      <c r="BB59" s="224" t="s">
        <v>115</v>
      </c>
      <c r="BC59" s="225"/>
      <c r="BD59" s="225"/>
      <c r="BE59" s="226"/>
      <c r="BF59" s="232"/>
      <c r="BG59" s="233"/>
      <c r="BH59" s="233"/>
      <c r="BI59" s="233"/>
      <c r="BJ59" s="233"/>
      <c r="BK59" s="83" t="s">
        <v>121</v>
      </c>
      <c r="BL59" s="2"/>
      <c r="BM59" s="2"/>
      <c r="BN59" s="286"/>
      <c r="BO59" s="217"/>
      <c r="BP59" s="258"/>
      <c r="BQ59" s="259"/>
      <c r="BR59" s="224" t="s">
        <v>115</v>
      </c>
      <c r="BS59" s="225"/>
      <c r="BT59" s="225"/>
      <c r="BU59" s="226"/>
      <c r="BV59" s="232"/>
      <c r="BW59" s="233"/>
      <c r="BX59" s="233"/>
      <c r="BY59" s="233"/>
      <c r="BZ59" s="233"/>
      <c r="CA59" s="83" t="s">
        <v>121</v>
      </c>
      <c r="CB59" s="84"/>
      <c r="CC59" s="84"/>
      <c r="CD59" s="84"/>
      <c r="CE59" s="109"/>
      <c r="CF59" s="109"/>
      <c r="CG59" s="109"/>
      <c r="CH59" s="109"/>
      <c r="CI59" s="109"/>
      <c r="CJ59" s="109"/>
      <c r="CK59" s="109"/>
      <c r="CL59" s="109"/>
      <c r="CM59" s="109"/>
      <c r="CN59" s="109"/>
      <c r="CO59" s="109"/>
      <c r="CP59" s="109"/>
      <c r="CR59" s="109"/>
      <c r="CW59" s="109"/>
      <c r="DB59" s="109"/>
    </row>
    <row r="60" spans="1:106" ht="22" customHeight="1" x14ac:dyDescent="0.55000000000000004">
      <c r="B60" s="315"/>
      <c r="C60" s="201"/>
      <c r="D60" s="260"/>
      <c r="E60" s="261"/>
      <c r="F60" s="224" t="s">
        <v>116</v>
      </c>
      <c r="G60" s="225"/>
      <c r="H60" s="225"/>
      <c r="I60" s="226"/>
      <c r="J60" s="232"/>
      <c r="K60" s="233"/>
      <c r="L60" s="233"/>
      <c r="M60" s="233"/>
      <c r="N60" s="233"/>
      <c r="O60" s="83" t="s">
        <v>121</v>
      </c>
      <c r="R60" s="315"/>
      <c r="S60" s="201"/>
      <c r="T60" s="260"/>
      <c r="U60" s="261"/>
      <c r="V60" s="224" t="s">
        <v>116</v>
      </c>
      <c r="W60" s="225"/>
      <c r="X60" s="225"/>
      <c r="Y60" s="226"/>
      <c r="Z60" s="232"/>
      <c r="AA60" s="233"/>
      <c r="AB60" s="233"/>
      <c r="AC60" s="233"/>
      <c r="AD60" s="233"/>
      <c r="AE60" s="83" t="s">
        <v>121</v>
      </c>
      <c r="AH60" s="315"/>
      <c r="AI60" s="201"/>
      <c r="AJ60" s="260"/>
      <c r="AK60" s="261"/>
      <c r="AL60" s="224" t="s">
        <v>116</v>
      </c>
      <c r="AM60" s="225"/>
      <c r="AN60" s="225"/>
      <c r="AO60" s="226"/>
      <c r="AP60" s="232"/>
      <c r="AQ60" s="233"/>
      <c r="AR60" s="233"/>
      <c r="AS60" s="233"/>
      <c r="AT60" s="233"/>
      <c r="AU60" s="83" t="s">
        <v>121</v>
      </c>
      <c r="AV60" s="2"/>
      <c r="AW60" s="2"/>
      <c r="AX60" s="315"/>
      <c r="AY60" s="201"/>
      <c r="AZ60" s="260"/>
      <c r="BA60" s="261"/>
      <c r="BB60" s="224" t="s">
        <v>116</v>
      </c>
      <c r="BC60" s="225"/>
      <c r="BD60" s="225"/>
      <c r="BE60" s="226"/>
      <c r="BF60" s="232"/>
      <c r="BG60" s="233"/>
      <c r="BH60" s="233"/>
      <c r="BI60" s="233"/>
      <c r="BJ60" s="233"/>
      <c r="BK60" s="83" t="s">
        <v>121</v>
      </c>
      <c r="BL60" s="2"/>
      <c r="BM60" s="2"/>
      <c r="BN60" s="315"/>
      <c r="BO60" s="201"/>
      <c r="BP60" s="260"/>
      <c r="BQ60" s="261"/>
      <c r="BR60" s="224" t="s">
        <v>116</v>
      </c>
      <c r="BS60" s="225"/>
      <c r="BT60" s="225"/>
      <c r="BU60" s="226"/>
      <c r="BV60" s="232"/>
      <c r="BW60" s="233"/>
      <c r="BX60" s="233"/>
      <c r="BY60" s="233"/>
      <c r="BZ60" s="233"/>
      <c r="CA60" s="83" t="s">
        <v>121</v>
      </c>
      <c r="CB60" s="84"/>
      <c r="CC60" s="84"/>
      <c r="CD60" s="84"/>
      <c r="CE60" s="109"/>
      <c r="CF60" s="109"/>
      <c r="CG60" s="109"/>
      <c r="CH60" s="109"/>
      <c r="CI60" s="109"/>
      <c r="CJ60" s="109"/>
      <c r="CK60" s="109"/>
      <c r="CL60" s="109"/>
      <c r="CM60" s="109"/>
      <c r="CN60" s="109"/>
      <c r="CO60" s="109"/>
      <c r="CP60" s="109"/>
      <c r="CR60" s="109"/>
      <c r="CW60" s="109"/>
      <c r="DB60" s="109"/>
    </row>
    <row r="61" spans="1:106" ht="25" customHeight="1" x14ac:dyDescent="0.55000000000000004">
      <c r="B61" s="32"/>
      <c r="R61" s="32"/>
      <c r="AH61" s="32"/>
      <c r="AX61" s="32"/>
      <c r="BN61" s="38"/>
      <c r="CB61" s="84"/>
      <c r="CC61" s="84"/>
      <c r="CD61" s="109"/>
      <c r="CE61" s="109"/>
      <c r="CF61" s="109"/>
      <c r="CG61" s="109"/>
      <c r="CH61" s="109"/>
      <c r="CI61" s="109"/>
      <c r="CJ61" s="109"/>
      <c r="CK61" s="109"/>
      <c r="CL61" s="109"/>
      <c r="CM61" s="109"/>
      <c r="CN61" s="109"/>
      <c r="CO61" s="109"/>
      <c r="CP61" s="109"/>
      <c r="CR61" s="109"/>
      <c r="CW61" s="109"/>
      <c r="DB61" s="109"/>
    </row>
    <row r="62" spans="1:106" ht="15.65" customHeight="1" x14ac:dyDescent="0.55000000000000004">
      <c r="B62" s="32"/>
      <c r="S62" s="1"/>
      <c r="AI62" s="1"/>
      <c r="AY62" s="1"/>
      <c r="BO62" s="1"/>
      <c r="CC62" s="84"/>
      <c r="CD62" s="109"/>
      <c r="CE62" s="109"/>
      <c r="CF62" s="109"/>
      <c r="CG62" s="109"/>
      <c r="CH62" s="109"/>
      <c r="CI62" s="109"/>
      <c r="CJ62" s="109"/>
      <c r="CK62" s="109"/>
      <c r="CL62" s="109"/>
      <c r="CM62" s="109"/>
      <c r="CN62" s="109"/>
      <c r="CO62" s="109"/>
      <c r="CP62" s="109"/>
      <c r="CR62" s="109"/>
      <c r="CW62" s="109"/>
      <c r="DB62" s="109"/>
    </row>
    <row r="63" spans="1:106" ht="15.65" customHeight="1" x14ac:dyDescent="0.55000000000000004">
      <c r="A63" s="78"/>
      <c r="S63" s="1"/>
      <c r="AI63" s="1"/>
      <c r="AY63" s="1"/>
      <c r="BO63" s="1"/>
    </row>
    <row r="64" spans="1:106" ht="15.65" customHeight="1" x14ac:dyDescent="0.55000000000000004">
      <c r="A64" s="78"/>
      <c r="S64" s="1"/>
      <c r="AI64" s="1"/>
      <c r="AY64" s="1"/>
      <c r="BO64" s="1"/>
    </row>
    <row r="65" spans="1:67" ht="15.65" customHeight="1" x14ac:dyDescent="0.55000000000000004">
      <c r="A65" s="78"/>
      <c r="S65" s="1"/>
      <c r="AI65" s="1"/>
      <c r="AY65" s="1"/>
      <c r="BO65" s="1"/>
    </row>
    <row r="66" spans="1:67" ht="15.65" customHeight="1" x14ac:dyDescent="0.55000000000000004">
      <c r="A66" s="78"/>
      <c r="S66" s="1"/>
      <c r="AI66" s="1"/>
      <c r="AY66" s="1"/>
      <c r="BO66" s="1"/>
    </row>
    <row r="67" spans="1:67" ht="15.65" customHeight="1" x14ac:dyDescent="0.55000000000000004">
      <c r="A67" s="78"/>
      <c r="S67" s="1"/>
      <c r="AI67" s="1"/>
      <c r="AY67" s="1"/>
      <c r="BO67" s="1"/>
    </row>
    <row r="68" spans="1:67" ht="15.65" customHeight="1" x14ac:dyDescent="0.55000000000000004">
      <c r="A68" s="78"/>
      <c r="S68" s="1"/>
      <c r="AI68" s="1"/>
      <c r="AY68" s="1"/>
      <c r="BO68" s="1"/>
    </row>
  </sheetData>
  <sheetProtection algorithmName="SHA-512" hashValue="wo0bOHiJ9rKskrdSLwzdbqlLYpGZEaJAnQYtdJ/9gJwmq9C1SAzNtrIQ1iou3t5hncpBZu2VgDplGZyJvTyXvQ==" saltValue="Jik+2J56RvQR/5SoPYM1xQ==" spinCount="100000" sheet="1" scenarios="1"/>
  <mergeCells count="620">
    <mergeCell ref="D54:E60"/>
    <mergeCell ref="F54:I54"/>
    <mergeCell ref="F31:I31"/>
    <mergeCell ref="J31:N31"/>
    <mergeCell ref="F32:I32"/>
    <mergeCell ref="J32:N32"/>
    <mergeCell ref="F40:I40"/>
    <mergeCell ref="F42:I42"/>
    <mergeCell ref="J42:N42"/>
    <mergeCell ref="F43:I43"/>
    <mergeCell ref="J43:N43"/>
    <mergeCell ref="F52:I52"/>
    <mergeCell ref="J52:N52"/>
    <mergeCell ref="J53:N53"/>
    <mergeCell ref="J37:N37"/>
    <mergeCell ref="J50:N50"/>
    <mergeCell ref="J51:N51"/>
    <mergeCell ref="F48:I48"/>
    <mergeCell ref="J48:N48"/>
    <mergeCell ref="D47:E53"/>
    <mergeCell ref="F47:I47"/>
    <mergeCell ref="F46:I46"/>
    <mergeCell ref="J46:N46"/>
    <mergeCell ref="J45:N45"/>
    <mergeCell ref="F44:I44"/>
    <mergeCell ref="J44:N44"/>
    <mergeCell ref="F53:I53"/>
    <mergeCell ref="Z38:AD38"/>
    <mergeCell ref="AL38:AO38"/>
    <mergeCell ref="Z39:AD39"/>
    <mergeCell ref="AL39:AO39"/>
    <mergeCell ref="AP39:AT39"/>
    <mergeCell ref="BB39:BE39"/>
    <mergeCell ref="AZ40:BA46"/>
    <mergeCell ref="Z41:AD41"/>
    <mergeCell ref="AL41:AO41"/>
    <mergeCell ref="AP41:AT41"/>
    <mergeCell ref="BB41:BE41"/>
    <mergeCell ref="V40:Y40"/>
    <mergeCell ref="Z40:AD40"/>
    <mergeCell ref="AJ40:AK46"/>
    <mergeCell ref="AL40:AO40"/>
    <mergeCell ref="Z45:AD45"/>
    <mergeCell ref="AL45:AO45"/>
    <mergeCell ref="AL46:AO46"/>
    <mergeCell ref="V41:Y41"/>
    <mergeCell ref="V45:Y45"/>
    <mergeCell ref="V44:Y44"/>
    <mergeCell ref="J29:N29"/>
    <mergeCell ref="F30:I30"/>
    <mergeCell ref="J30:N30"/>
    <mergeCell ref="BB34:BE34"/>
    <mergeCell ref="AP33:AT33"/>
    <mergeCell ref="AZ33:BA39"/>
    <mergeCell ref="BB33:BE33"/>
    <mergeCell ref="AP34:AT34"/>
    <mergeCell ref="AL35:AO35"/>
    <mergeCell ref="AP35:AT35"/>
    <mergeCell ref="BB35:BE35"/>
    <mergeCell ref="AP30:AT30"/>
    <mergeCell ref="BB30:BE30"/>
    <mergeCell ref="V34:Y34"/>
    <mergeCell ref="Z34:AD34"/>
    <mergeCell ref="AL34:AO34"/>
    <mergeCell ref="J33:N33"/>
    <mergeCell ref="V32:Y32"/>
    <mergeCell ref="Z32:AD32"/>
    <mergeCell ref="AL32:AO32"/>
    <mergeCell ref="V31:Y31"/>
    <mergeCell ref="Z31:AD31"/>
    <mergeCell ref="AL31:AO31"/>
    <mergeCell ref="BO19:BO21"/>
    <mergeCell ref="BP19:BQ19"/>
    <mergeCell ref="BR19:CA19"/>
    <mergeCell ref="BP20:BQ20"/>
    <mergeCell ref="BR20:CA20"/>
    <mergeCell ref="BP21:BQ21"/>
    <mergeCell ref="BR21:CA21"/>
    <mergeCell ref="BP25:BQ25"/>
    <mergeCell ref="AL20:AU20"/>
    <mergeCell ref="BR25:CA25"/>
    <mergeCell ref="AZ22:BK22"/>
    <mergeCell ref="BP22:CA22"/>
    <mergeCell ref="AL21:AU21"/>
    <mergeCell ref="AY19:AY21"/>
    <mergeCell ref="AZ19:BA19"/>
    <mergeCell ref="BB19:BK19"/>
    <mergeCell ref="AZ20:BA20"/>
    <mergeCell ref="AZ21:BA21"/>
    <mergeCell ref="BB21:BK21"/>
    <mergeCell ref="BB25:BK25"/>
    <mergeCell ref="AZ23:BK23"/>
    <mergeCell ref="BP23:CA23"/>
    <mergeCell ref="BR24:CA24"/>
    <mergeCell ref="AZ25:BA25"/>
    <mergeCell ref="B18:B60"/>
    <mergeCell ref="C19:C21"/>
    <mergeCell ref="D19:E19"/>
    <mergeCell ref="F19:O19"/>
    <mergeCell ref="D20:E20"/>
    <mergeCell ref="F20:O20"/>
    <mergeCell ref="D21:E21"/>
    <mergeCell ref="F21:O21"/>
    <mergeCell ref="S19:S21"/>
    <mergeCell ref="D18:O18"/>
    <mergeCell ref="J28:N28"/>
    <mergeCell ref="D22:O22"/>
    <mergeCell ref="D23:O23"/>
    <mergeCell ref="F38:I38"/>
    <mergeCell ref="J38:N38"/>
    <mergeCell ref="D40:E46"/>
    <mergeCell ref="F39:I39"/>
    <mergeCell ref="J39:N39"/>
    <mergeCell ref="D33:E39"/>
    <mergeCell ref="D26:E32"/>
    <mergeCell ref="F50:I50"/>
    <mergeCell ref="C24:C60"/>
    <mergeCell ref="J40:N40"/>
    <mergeCell ref="F45:I45"/>
    <mergeCell ref="D11:O11"/>
    <mergeCell ref="T11:AE11"/>
    <mergeCell ref="AJ11:AU11"/>
    <mergeCell ref="AZ11:BK11"/>
    <mergeCell ref="BP11:CA11"/>
    <mergeCell ref="D12:O12"/>
    <mergeCell ref="T12:AE12"/>
    <mergeCell ref="AJ12:AU12"/>
    <mergeCell ref="AZ12:BK12"/>
    <mergeCell ref="BP12:CA12"/>
    <mergeCell ref="B4:B17"/>
    <mergeCell ref="D4:I4"/>
    <mergeCell ref="B2:O2"/>
    <mergeCell ref="R2:AE2"/>
    <mergeCell ref="AH2:AU2"/>
    <mergeCell ref="AX2:BK2"/>
    <mergeCell ref="BN2:CA2"/>
    <mergeCell ref="J4:K4"/>
    <mergeCell ref="L4:O4"/>
    <mergeCell ref="R4:R17"/>
    <mergeCell ref="T4:Y4"/>
    <mergeCell ref="Z4:AA4"/>
    <mergeCell ref="AB4:AE4"/>
    <mergeCell ref="D5:O5"/>
    <mergeCell ref="T5:AE5"/>
    <mergeCell ref="F6:J6"/>
    <mergeCell ref="K6:L6"/>
    <mergeCell ref="BP4:BU4"/>
    <mergeCell ref="BV4:BW4"/>
    <mergeCell ref="BX4:CA4"/>
    <mergeCell ref="AZ5:BK5"/>
    <mergeCell ref="BP5:CA5"/>
    <mergeCell ref="BR6:BV6"/>
    <mergeCell ref="BW6:BX6"/>
    <mergeCell ref="V6:Z6"/>
    <mergeCell ref="AA6:AB6"/>
    <mergeCell ref="AL6:AP6"/>
    <mergeCell ref="AQ6:AR6"/>
    <mergeCell ref="BB6:BF6"/>
    <mergeCell ref="BG6:BH6"/>
    <mergeCell ref="BF4:BG4"/>
    <mergeCell ref="BH4:BK4"/>
    <mergeCell ref="BN4:BN17"/>
    <mergeCell ref="W9:X9"/>
    <mergeCell ref="Z9:AB9"/>
    <mergeCell ref="AC9:AD9"/>
    <mergeCell ref="BA8:BE8"/>
    <mergeCell ref="BG8:BK8"/>
    <mergeCell ref="BE14:BF14"/>
    <mergeCell ref="BG14:BK14"/>
    <mergeCell ref="AH4:AH17"/>
    <mergeCell ref="AJ4:AO4"/>
    <mergeCell ref="AP4:AQ4"/>
    <mergeCell ref="AR4:AU4"/>
    <mergeCell ref="AX4:AX17"/>
    <mergeCell ref="AZ4:BE4"/>
    <mergeCell ref="AJ5:AU5"/>
    <mergeCell ref="BE7:BF7"/>
    <mergeCell ref="D9:F9"/>
    <mergeCell ref="G9:H9"/>
    <mergeCell ref="BG7:BK7"/>
    <mergeCell ref="BP7:BT7"/>
    <mergeCell ref="BU7:BV7"/>
    <mergeCell ref="BW7:CA7"/>
    <mergeCell ref="E8:I8"/>
    <mergeCell ref="K8:O8"/>
    <mergeCell ref="U8:Y8"/>
    <mergeCell ref="AA8:AE8"/>
    <mergeCell ref="Y7:Z7"/>
    <mergeCell ref="AA7:AE7"/>
    <mergeCell ref="AJ7:AN7"/>
    <mergeCell ref="AO7:AP7"/>
    <mergeCell ref="AQ7:AU7"/>
    <mergeCell ref="AZ7:BD7"/>
    <mergeCell ref="D7:H7"/>
    <mergeCell ref="I7:J7"/>
    <mergeCell ref="K7:O7"/>
    <mergeCell ref="T7:X7"/>
    <mergeCell ref="J9:L9"/>
    <mergeCell ref="M9:N9"/>
    <mergeCell ref="T9:V9"/>
    <mergeCell ref="AK8:AO8"/>
    <mergeCell ref="BQ8:BU8"/>
    <mergeCell ref="BF9:BH9"/>
    <mergeCell ref="BI9:BJ9"/>
    <mergeCell ref="BP9:BR9"/>
    <mergeCell ref="BS9:BT9"/>
    <mergeCell ref="BV9:BX9"/>
    <mergeCell ref="BY9:BZ9"/>
    <mergeCell ref="AJ9:AL9"/>
    <mergeCell ref="AM9:AN9"/>
    <mergeCell ref="AP9:AR9"/>
    <mergeCell ref="AS9:AT9"/>
    <mergeCell ref="AZ9:BB9"/>
    <mergeCell ref="BC9:BD9"/>
    <mergeCell ref="BW8:CA8"/>
    <mergeCell ref="AQ8:AU8"/>
    <mergeCell ref="D14:H14"/>
    <mergeCell ref="I14:J14"/>
    <mergeCell ref="K14:O14"/>
    <mergeCell ref="D13:O13"/>
    <mergeCell ref="T13:AE13"/>
    <mergeCell ref="AJ13:AU13"/>
    <mergeCell ref="AZ13:BK13"/>
    <mergeCell ref="BP13:CA13"/>
    <mergeCell ref="BA10:BC10"/>
    <mergeCell ref="BE10:BG10"/>
    <mergeCell ref="BI10:BK10"/>
    <mergeCell ref="BQ10:BS10"/>
    <mergeCell ref="BU10:BW10"/>
    <mergeCell ref="BY10:CA10"/>
    <mergeCell ref="U10:W10"/>
    <mergeCell ref="Y10:AA10"/>
    <mergeCell ref="AC10:AE10"/>
    <mergeCell ref="AK10:AM10"/>
    <mergeCell ref="AO10:AQ10"/>
    <mergeCell ref="AS10:AU10"/>
    <mergeCell ref="E10:G10"/>
    <mergeCell ref="I10:K10"/>
    <mergeCell ref="M10:O10"/>
    <mergeCell ref="AZ14:BD14"/>
    <mergeCell ref="BP14:BT14"/>
    <mergeCell ref="BU14:BV14"/>
    <mergeCell ref="BW14:CA14"/>
    <mergeCell ref="T14:X14"/>
    <mergeCell ref="Y14:Z14"/>
    <mergeCell ref="AA14:AE14"/>
    <mergeCell ref="AJ14:AN14"/>
    <mergeCell ref="AO14:AP14"/>
    <mergeCell ref="AQ14:AU14"/>
    <mergeCell ref="D16:H16"/>
    <mergeCell ref="I16:J16"/>
    <mergeCell ref="K16:O16"/>
    <mergeCell ref="AZ15:BD15"/>
    <mergeCell ref="BE15:BF15"/>
    <mergeCell ref="BG15:BK15"/>
    <mergeCell ref="BP15:BT15"/>
    <mergeCell ref="BU15:BV15"/>
    <mergeCell ref="BW15:CA15"/>
    <mergeCell ref="T15:X15"/>
    <mergeCell ref="Y15:Z15"/>
    <mergeCell ref="AA15:AE15"/>
    <mergeCell ref="AJ15:AN15"/>
    <mergeCell ref="AO15:AP15"/>
    <mergeCell ref="AQ15:AU15"/>
    <mergeCell ref="D15:H15"/>
    <mergeCell ref="I15:J15"/>
    <mergeCell ref="K15:O15"/>
    <mergeCell ref="BP17:CA17"/>
    <mergeCell ref="AZ16:BD16"/>
    <mergeCell ref="BE16:BF16"/>
    <mergeCell ref="BG16:BK16"/>
    <mergeCell ref="BP16:BT16"/>
    <mergeCell ref="BU16:BV16"/>
    <mergeCell ref="BW16:CA16"/>
    <mergeCell ref="T16:X16"/>
    <mergeCell ref="Y16:Z16"/>
    <mergeCell ref="AA16:AE16"/>
    <mergeCell ref="AJ16:AN16"/>
    <mergeCell ref="AO16:AP16"/>
    <mergeCell ref="AQ16:AU16"/>
    <mergeCell ref="D17:O17"/>
    <mergeCell ref="T17:AE17"/>
    <mergeCell ref="AJ17:AU17"/>
    <mergeCell ref="AZ17:BK17"/>
    <mergeCell ref="AJ18:AU18"/>
    <mergeCell ref="AZ18:BK18"/>
    <mergeCell ref="T19:U19"/>
    <mergeCell ref="V19:AE19"/>
    <mergeCell ref="T20:U20"/>
    <mergeCell ref="V20:AE20"/>
    <mergeCell ref="BB20:BK20"/>
    <mergeCell ref="T21:U21"/>
    <mergeCell ref="V21:AE21"/>
    <mergeCell ref="AI19:AI21"/>
    <mergeCell ref="AJ19:AK19"/>
    <mergeCell ref="AL19:AU19"/>
    <mergeCell ref="AJ20:AK20"/>
    <mergeCell ref="D24:E24"/>
    <mergeCell ref="F24:O24"/>
    <mergeCell ref="D25:E25"/>
    <mergeCell ref="F25:O25"/>
    <mergeCell ref="T25:U25"/>
    <mergeCell ref="V25:AE25"/>
    <mergeCell ref="AJ25:AK25"/>
    <mergeCell ref="AL25:AU25"/>
    <mergeCell ref="T23:AE23"/>
    <mergeCell ref="AJ23:AU23"/>
    <mergeCell ref="AI24:AI60"/>
    <mergeCell ref="S24:S60"/>
    <mergeCell ref="AJ21:AK21"/>
    <mergeCell ref="F27:I27"/>
    <mergeCell ref="J27:N27"/>
    <mergeCell ref="F28:I28"/>
    <mergeCell ref="F26:I26"/>
    <mergeCell ref="J26:N26"/>
    <mergeCell ref="BF37:BJ37"/>
    <mergeCell ref="T40:U46"/>
    <mergeCell ref="AY24:AY60"/>
    <mergeCell ref="BB27:BE27"/>
    <mergeCell ref="BF27:BJ27"/>
    <mergeCell ref="F37:I37"/>
    <mergeCell ref="T22:AE22"/>
    <mergeCell ref="AJ22:AU22"/>
    <mergeCell ref="F36:I36"/>
    <mergeCell ref="J36:N36"/>
    <mergeCell ref="F35:I35"/>
    <mergeCell ref="J35:N35"/>
    <mergeCell ref="AZ24:BA24"/>
    <mergeCell ref="BB24:BK24"/>
    <mergeCell ref="AL30:AO30"/>
    <mergeCell ref="F34:I34"/>
    <mergeCell ref="J34:N34"/>
    <mergeCell ref="F33:I33"/>
    <mergeCell ref="F49:I49"/>
    <mergeCell ref="J49:N49"/>
    <mergeCell ref="V35:Y35"/>
    <mergeCell ref="Z35:AD35"/>
    <mergeCell ref="AP40:AT40"/>
    <mergeCell ref="F29:I29"/>
    <mergeCell ref="BP24:BQ24"/>
    <mergeCell ref="T24:U24"/>
    <mergeCell ref="V24:AE24"/>
    <mergeCell ref="AJ24:AK24"/>
    <mergeCell ref="AL24:AU24"/>
    <mergeCell ref="V29:Y29"/>
    <mergeCell ref="Z29:AD29"/>
    <mergeCell ref="AL29:AO29"/>
    <mergeCell ref="AP29:AT29"/>
    <mergeCell ref="BB28:BE28"/>
    <mergeCell ref="BF28:BJ28"/>
    <mergeCell ref="T26:U32"/>
    <mergeCell ref="BF30:BJ30"/>
    <mergeCell ref="V26:Y26"/>
    <mergeCell ref="Z26:AD26"/>
    <mergeCell ref="AJ26:AK32"/>
    <mergeCell ref="BR27:BU27"/>
    <mergeCell ref="BV27:BZ27"/>
    <mergeCell ref="V28:Y28"/>
    <mergeCell ref="Z28:AD28"/>
    <mergeCell ref="AL28:AO28"/>
    <mergeCell ref="AP28:AT28"/>
    <mergeCell ref="BR26:BU26"/>
    <mergeCell ref="BV26:BZ26"/>
    <mergeCell ref="F41:I41"/>
    <mergeCell ref="J41:N41"/>
    <mergeCell ref="V27:Y27"/>
    <mergeCell ref="Z27:AD27"/>
    <mergeCell ref="AL27:AO27"/>
    <mergeCell ref="AP27:AT27"/>
    <mergeCell ref="AL26:AO26"/>
    <mergeCell ref="AP26:AT26"/>
    <mergeCell ref="AZ26:BA32"/>
    <mergeCell ref="BB26:BE26"/>
    <mergeCell ref="BF26:BJ26"/>
    <mergeCell ref="BP26:BQ32"/>
    <mergeCell ref="V30:Y30"/>
    <mergeCell ref="Z30:AD30"/>
    <mergeCell ref="BR28:BU28"/>
    <mergeCell ref="BV28:BZ28"/>
    <mergeCell ref="BR30:BU30"/>
    <mergeCell ref="BV30:BZ30"/>
    <mergeCell ref="BB29:BE29"/>
    <mergeCell ref="BF29:BJ29"/>
    <mergeCell ref="BR29:BU29"/>
    <mergeCell ref="BV29:BZ29"/>
    <mergeCell ref="AP32:AT32"/>
    <mergeCell ref="BB32:BE32"/>
    <mergeCell ref="BF32:BJ32"/>
    <mergeCell ref="BR32:BU32"/>
    <mergeCell ref="BV32:BZ32"/>
    <mergeCell ref="BF31:BJ31"/>
    <mergeCell ref="BR31:BU31"/>
    <mergeCell ref="BV31:BZ31"/>
    <mergeCell ref="AP31:AT31"/>
    <mergeCell ref="BB31:BE31"/>
    <mergeCell ref="BO24:BO60"/>
    <mergeCell ref="BV34:BZ34"/>
    <mergeCell ref="BF40:BJ40"/>
    <mergeCell ref="BP40:BQ46"/>
    <mergeCell ref="BR40:BU40"/>
    <mergeCell ref="BF41:BJ41"/>
    <mergeCell ref="BV37:BZ37"/>
    <mergeCell ref="BF39:BJ39"/>
    <mergeCell ref="BV33:BZ33"/>
    <mergeCell ref="BP33:BQ39"/>
    <mergeCell ref="BR33:BU33"/>
    <mergeCell ref="BF34:BJ34"/>
    <mergeCell ref="BR34:BU34"/>
    <mergeCell ref="BF36:BJ36"/>
    <mergeCell ref="BR36:BU36"/>
    <mergeCell ref="BV36:BZ36"/>
    <mergeCell ref="V37:Y37"/>
    <mergeCell ref="Z37:AD37"/>
    <mergeCell ref="AL37:AO37"/>
    <mergeCell ref="BV35:BZ35"/>
    <mergeCell ref="V36:Y36"/>
    <mergeCell ref="Z36:AD36"/>
    <mergeCell ref="AL36:AO36"/>
    <mergeCell ref="AP36:AT36"/>
    <mergeCell ref="BB36:BE36"/>
    <mergeCell ref="BF35:BJ35"/>
    <mergeCell ref="BR35:BU35"/>
    <mergeCell ref="BF33:BJ33"/>
    <mergeCell ref="V39:Y39"/>
    <mergeCell ref="AP37:AT37"/>
    <mergeCell ref="BB37:BE37"/>
    <mergeCell ref="V38:Y38"/>
    <mergeCell ref="Z44:AD44"/>
    <mergeCell ref="AL44:AO44"/>
    <mergeCell ref="AP46:AT46"/>
    <mergeCell ref="BB46:BE46"/>
    <mergeCell ref="BB44:BE44"/>
    <mergeCell ref="Z42:AD42"/>
    <mergeCell ref="AL42:AO42"/>
    <mergeCell ref="AP42:AT42"/>
    <mergeCell ref="BB42:BE42"/>
    <mergeCell ref="AP45:AT45"/>
    <mergeCell ref="BB45:BE45"/>
    <mergeCell ref="J47:N47"/>
    <mergeCell ref="T33:U39"/>
    <mergeCell ref="V33:Y33"/>
    <mergeCell ref="Z33:AD33"/>
    <mergeCell ref="AJ33:AK39"/>
    <mergeCell ref="AL33:AO33"/>
    <mergeCell ref="BR39:BU39"/>
    <mergeCell ref="BV39:BZ39"/>
    <mergeCell ref="AP38:AT38"/>
    <mergeCell ref="BB38:BE38"/>
    <mergeCell ref="BF38:BJ38"/>
    <mergeCell ref="BR38:BU38"/>
    <mergeCell ref="BV38:BZ38"/>
    <mergeCell ref="BR37:BU37"/>
    <mergeCell ref="BV40:BZ40"/>
    <mergeCell ref="BV42:BZ42"/>
    <mergeCell ref="V43:Y43"/>
    <mergeCell ref="Z43:AD43"/>
    <mergeCell ref="AL43:AO43"/>
    <mergeCell ref="AP43:AT43"/>
    <mergeCell ref="BB43:BE43"/>
    <mergeCell ref="BV41:BZ41"/>
    <mergeCell ref="V42:Y42"/>
    <mergeCell ref="BB40:BE40"/>
    <mergeCell ref="BR41:BU41"/>
    <mergeCell ref="BF42:BJ42"/>
    <mergeCell ref="BR42:BU42"/>
    <mergeCell ref="BF43:BJ43"/>
    <mergeCell ref="BR43:BU43"/>
    <mergeCell ref="BV43:BZ43"/>
    <mergeCell ref="BF46:BJ46"/>
    <mergeCell ref="BR46:BU46"/>
    <mergeCell ref="BV46:BZ46"/>
    <mergeCell ref="BF45:BJ45"/>
    <mergeCell ref="BR45:BU45"/>
    <mergeCell ref="BV45:BZ45"/>
    <mergeCell ref="V46:Y46"/>
    <mergeCell ref="BF44:BJ44"/>
    <mergeCell ref="BR44:BU44"/>
    <mergeCell ref="AP44:AT44"/>
    <mergeCell ref="BV44:BZ44"/>
    <mergeCell ref="Z46:AD46"/>
    <mergeCell ref="BV48:BZ48"/>
    <mergeCell ref="F56:I56"/>
    <mergeCell ref="J56:N56"/>
    <mergeCell ref="V49:Y49"/>
    <mergeCell ref="Z49:AD49"/>
    <mergeCell ref="AL49:AO49"/>
    <mergeCell ref="AP49:AT49"/>
    <mergeCell ref="BB49:BE49"/>
    <mergeCell ref="BV47:BZ47"/>
    <mergeCell ref="F55:I55"/>
    <mergeCell ref="J55:N55"/>
    <mergeCell ref="V48:Y48"/>
    <mergeCell ref="Z48:AD48"/>
    <mergeCell ref="AL48:AO48"/>
    <mergeCell ref="AP48:AT48"/>
    <mergeCell ref="BB48:BE48"/>
    <mergeCell ref="AP47:AT47"/>
    <mergeCell ref="AZ47:BA53"/>
    <mergeCell ref="V53:Y53"/>
    <mergeCell ref="AP51:AT51"/>
    <mergeCell ref="BB47:BE47"/>
    <mergeCell ref="BF47:BJ47"/>
    <mergeCell ref="BP47:BQ53"/>
    <mergeCell ref="BR47:BU47"/>
    <mergeCell ref="BF48:BJ48"/>
    <mergeCell ref="BR48:BU48"/>
    <mergeCell ref="BF52:BJ52"/>
    <mergeCell ref="BR52:BU52"/>
    <mergeCell ref="BF51:BJ51"/>
    <mergeCell ref="BR51:BU51"/>
    <mergeCell ref="AL55:AO55"/>
    <mergeCell ref="AP55:AT55"/>
    <mergeCell ref="BV50:BZ50"/>
    <mergeCell ref="F58:I58"/>
    <mergeCell ref="J58:N58"/>
    <mergeCell ref="V51:Y51"/>
    <mergeCell ref="Z51:AD51"/>
    <mergeCell ref="AL51:AO51"/>
    <mergeCell ref="AL54:AO54"/>
    <mergeCell ref="AP54:AT54"/>
    <mergeCell ref="AZ54:BA60"/>
    <mergeCell ref="BB54:BE54"/>
    <mergeCell ref="BF54:BJ54"/>
    <mergeCell ref="BP54:BQ60"/>
    <mergeCell ref="BR56:BU56"/>
    <mergeCell ref="BV56:BZ56"/>
    <mergeCell ref="BR55:BU55"/>
    <mergeCell ref="Z56:AD56"/>
    <mergeCell ref="AL56:AO56"/>
    <mergeCell ref="AP56:AT56"/>
    <mergeCell ref="BB51:BE51"/>
    <mergeCell ref="F51:I51"/>
    <mergeCell ref="F60:I60"/>
    <mergeCell ref="J60:N60"/>
    <mergeCell ref="BB59:BE59"/>
    <mergeCell ref="BF59:BJ59"/>
    <mergeCell ref="BV49:BZ49"/>
    <mergeCell ref="F57:I57"/>
    <mergeCell ref="J57:N57"/>
    <mergeCell ref="V50:Y50"/>
    <mergeCell ref="Z50:AD50"/>
    <mergeCell ref="AL50:AO50"/>
    <mergeCell ref="AP50:AT50"/>
    <mergeCell ref="BB50:BE50"/>
    <mergeCell ref="BF49:BJ49"/>
    <mergeCell ref="BR49:BU49"/>
    <mergeCell ref="J54:N54"/>
    <mergeCell ref="T47:U53"/>
    <mergeCell ref="V47:Y47"/>
    <mergeCell ref="Z47:AD47"/>
    <mergeCell ref="AJ47:AK53"/>
    <mergeCell ref="AL47:AO47"/>
    <mergeCell ref="AP52:AT52"/>
    <mergeCell ref="BB52:BE52"/>
    <mergeCell ref="BF50:BJ50"/>
    <mergeCell ref="BR50:BU50"/>
    <mergeCell ref="BV52:BZ52"/>
    <mergeCell ref="Z55:AD55"/>
    <mergeCell ref="AL59:AO59"/>
    <mergeCell ref="AP59:AT59"/>
    <mergeCell ref="BB55:BE55"/>
    <mergeCell ref="BF55:BJ55"/>
    <mergeCell ref="BV51:BZ51"/>
    <mergeCell ref="F59:I59"/>
    <mergeCell ref="J59:N59"/>
    <mergeCell ref="V52:Y52"/>
    <mergeCell ref="Z52:AD52"/>
    <mergeCell ref="AL52:AO52"/>
    <mergeCell ref="Z53:AD53"/>
    <mergeCell ref="AL53:AO53"/>
    <mergeCell ref="T54:U60"/>
    <mergeCell ref="AP53:AT53"/>
    <mergeCell ref="BB53:BE53"/>
    <mergeCell ref="BF53:BJ53"/>
    <mergeCell ref="BR53:BU53"/>
    <mergeCell ref="BV53:BZ53"/>
    <mergeCell ref="BR54:BU54"/>
    <mergeCell ref="BV54:BZ54"/>
    <mergeCell ref="V55:Y55"/>
    <mergeCell ref="V54:Y54"/>
    <mergeCell ref="Z54:AD54"/>
    <mergeCell ref="AJ54:AK60"/>
    <mergeCell ref="BR57:BU57"/>
    <mergeCell ref="BV57:BZ57"/>
    <mergeCell ref="V58:Y58"/>
    <mergeCell ref="Z58:AD58"/>
    <mergeCell ref="AL58:AO58"/>
    <mergeCell ref="AP58:AT58"/>
    <mergeCell ref="BB58:BE58"/>
    <mergeCell ref="BF58:BJ58"/>
    <mergeCell ref="V57:Y57"/>
    <mergeCell ref="Z57:AD57"/>
    <mergeCell ref="AL57:AO57"/>
    <mergeCell ref="AP57:AT57"/>
    <mergeCell ref="BB57:BE57"/>
    <mergeCell ref="BF57:BJ57"/>
    <mergeCell ref="BB56:BE56"/>
    <mergeCell ref="BF56:BJ56"/>
    <mergeCell ref="BP18:CA18"/>
    <mergeCell ref="R18:R60"/>
    <mergeCell ref="AH18:AH60"/>
    <mergeCell ref="AX18:AX60"/>
    <mergeCell ref="BN18:BN60"/>
    <mergeCell ref="T18:AE18"/>
    <mergeCell ref="BR60:BU60"/>
    <mergeCell ref="BV60:BZ60"/>
    <mergeCell ref="BR59:BU59"/>
    <mergeCell ref="BV59:BZ59"/>
    <mergeCell ref="V60:Y60"/>
    <mergeCell ref="Z60:AD60"/>
    <mergeCell ref="AL60:AO60"/>
    <mergeCell ref="AP60:AT60"/>
    <mergeCell ref="BB60:BE60"/>
    <mergeCell ref="BF60:BJ60"/>
    <mergeCell ref="BR58:BU58"/>
    <mergeCell ref="BV55:BZ55"/>
    <mergeCell ref="V56:Y56"/>
    <mergeCell ref="BV58:BZ58"/>
    <mergeCell ref="V59:Y59"/>
    <mergeCell ref="Z59:AD59"/>
  </mergeCells>
  <phoneticPr fontId="1"/>
  <conditionalFormatting sqref="D5:D7 N6 K6:K7 M9:M10 E10 I10 K14:K16 F24 J26:N32 J40:N60">
    <cfRule type="expression" dxfId="48" priority="70">
      <formula>AND($D$4&lt;&gt;"",$L$4&lt;&gt;"")</formula>
    </cfRule>
  </conditionalFormatting>
  <conditionalFormatting sqref="D11:D18">
    <cfRule type="expression" dxfId="47" priority="38">
      <formula>D11&lt;&gt;""</formula>
    </cfRule>
  </conditionalFormatting>
  <conditionalFormatting sqref="D12:D18">
    <cfRule type="expression" dxfId="46" priority="39">
      <formula>AND($D$4&lt;&gt;"",$L$4&lt;&gt;"")</formula>
    </cfRule>
  </conditionalFormatting>
  <conditionalFormatting sqref="D22:D23">
    <cfRule type="expression" dxfId="45" priority="34">
      <formula>AND($D$4&lt;&gt;"",$L$4&lt;&gt;"")</formula>
    </cfRule>
    <cfRule type="expression" dxfId="44" priority="33">
      <formula>D22&lt;&gt;""</formula>
    </cfRule>
  </conditionalFormatting>
  <conditionalFormatting sqref="F19">
    <cfRule type="expression" dxfId="43" priority="37">
      <formula>AND($D$4&lt;&gt;"",$L$4&lt;&gt;"")</formula>
    </cfRule>
  </conditionalFormatting>
  <conditionalFormatting sqref="F19:F21">
    <cfRule type="expression" dxfId="42" priority="35">
      <formula>F19&lt;&gt;""</formula>
    </cfRule>
  </conditionalFormatting>
  <conditionalFormatting sqref="F20:O21">
    <cfRule type="expression" dxfId="41" priority="36">
      <formula>F$19="有"</formula>
    </cfRule>
  </conditionalFormatting>
  <conditionalFormatting sqref="G9">
    <cfRule type="expression" dxfId="40" priority="42">
      <formula>G9&lt;&gt;""</formula>
    </cfRule>
    <cfRule type="expression" dxfId="39" priority="43">
      <formula>AND($D$4&lt;&gt;"",$L$4&lt;&gt;"")</formula>
    </cfRule>
  </conditionalFormatting>
  <conditionalFormatting sqref="J33:N39">
    <cfRule type="expression" dxfId="38" priority="69">
      <formula>F$24="有"</formula>
    </cfRule>
  </conditionalFormatting>
  <conditionalFormatting sqref="T4:T8">
    <cfRule type="expression" dxfId="37" priority="5">
      <formula>T4&lt;&gt;""</formula>
    </cfRule>
  </conditionalFormatting>
  <conditionalFormatting sqref="T5:T7">
    <cfRule type="expression" dxfId="36" priority="6">
      <formula>AND($D$4&lt;&gt;"",$L$4&lt;&gt;"")</formula>
    </cfRule>
  </conditionalFormatting>
  <conditionalFormatting sqref="T11:T18">
    <cfRule type="expression" dxfId="35" priority="21">
      <formula>T11&lt;&gt;""</formula>
    </cfRule>
  </conditionalFormatting>
  <conditionalFormatting sqref="T12:T18">
    <cfRule type="expression" dxfId="34" priority="22">
      <formula>AND($D$4&lt;&gt;"",$L$4&lt;&gt;"")</formula>
    </cfRule>
  </conditionalFormatting>
  <conditionalFormatting sqref="T22:T23">
    <cfRule type="expression" dxfId="33" priority="17">
      <formula>T22&lt;&gt;""</formula>
    </cfRule>
    <cfRule type="expression" dxfId="32" priority="18">
      <formula>AND($D$4&lt;&gt;"",$L$4&lt;&gt;"")</formula>
    </cfRule>
  </conditionalFormatting>
  <conditionalFormatting sqref="U10">
    <cfRule type="expression" dxfId="31" priority="15">
      <formula>AND($D$4&lt;&gt;"",$L$4&lt;&gt;"")</formula>
    </cfRule>
  </conditionalFormatting>
  <conditionalFormatting sqref="V19">
    <cfRule type="expression" dxfId="30" priority="20">
      <formula>AND($D$4&lt;&gt;"",$L$4&lt;&gt;"")</formula>
    </cfRule>
  </conditionalFormatting>
  <conditionalFormatting sqref="V19:V21">
    <cfRule type="expression" dxfId="29" priority="19">
      <formula>V19&lt;&gt;""</formula>
    </cfRule>
  </conditionalFormatting>
  <conditionalFormatting sqref="V24">
    <cfRule type="expression" dxfId="28" priority="16">
      <formula>AND($D$4&lt;&gt;"",$L$4&lt;&gt;"")</formula>
    </cfRule>
  </conditionalFormatting>
  <conditionalFormatting sqref="V25:AE25">
    <cfRule type="expression" dxfId="27" priority="55">
      <formula>V$24="有"</formula>
    </cfRule>
  </conditionalFormatting>
  <conditionalFormatting sqref="W9">
    <cfRule type="expression" dxfId="26" priority="10">
      <formula>W9&lt;&gt;""</formula>
    </cfRule>
    <cfRule type="expression" dxfId="25" priority="11">
      <formula>AND($D$4&lt;&gt;"",$L$4&lt;&gt;"")</formula>
    </cfRule>
  </conditionalFormatting>
  <conditionalFormatting sqref="Y10">
    <cfRule type="expression" dxfId="24" priority="14">
      <formula>AND($D$4&lt;&gt;"",$L$4&lt;&gt;"")</formula>
    </cfRule>
  </conditionalFormatting>
  <conditionalFormatting sqref="Z26:AD32">
    <cfRule type="expression" dxfId="23" priority="4">
      <formula>AND($D$4&lt;&gt;"",$L$4&lt;&gt;"")</formula>
    </cfRule>
  </conditionalFormatting>
  <conditionalFormatting sqref="Z33:AD39">
    <cfRule type="expression" dxfId="22" priority="2">
      <formula>V$24="有"</formula>
    </cfRule>
  </conditionalFormatting>
  <conditionalFormatting sqref="Z40:AD60">
    <cfRule type="expression" dxfId="21" priority="1">
      <formula>AND($D$4&lt;&gt;"",$L$4&lt;&gt;"")</formula>
    </cfRule>
  </conditionalFormatting>
  <conditionalFormatting sqref="AA6">
    <cfRule type="expression" dxfId="20" priority="9">
      <formula>AND($D$4&lt;&gt;"",$L$4&lt;&gt;"")</formula>
    </cfRule>
  </conditionalFormatting>
  <conditionalFormatting sqref="AA14:AA16">
    <cfRule type="expression" dxfId="19" priority="25">
      <formula>AND($D$4&lt;&gt;"",$L$4&lt;&gt;"")</formula>
    </cfRule>
  </conditionalFormatting>
  <conditionalFormatting sqref="AC9:AC10">
    <cfRule type="expression" dxfId="18" priority="12">
      <formula>AND($D$4&lt;&gt;"",$L$4&lt;&gt;"")</formula>
    </cfRule>
  </conditionalFormatting>
  <conditionalFormatting sqref="AD6 AA14:AA16 V24:V25 U10 Y10 AC9:AC10 AA6:AA7 Z26:AD60 L4 AB4 AR4 BH4 BX4 D4:D8 AJ4:AJ8 AZ4:AZ8 BP4:BP8 N6 AT6 BJ6 BZ6 K6:K7 AQ6:AQ7 BG6:BG7 BW6:BW7 J8 Z8 AP8 BF8 BV8 AM9 BC9 BS9 M9:M10 AS9:AS10 BI9:BI10 BY9:BY10 E10 I10 AK10 AO10 BA10 BE10 BQ10 BU10 AJ11:AJ18 AZ11:AZ18 BP11:BP18 K14:K16 AQ14:AQ16 BG14:BG16 BW14:BW16 AL19:AL21 BB19:BB21 BR19:BR21 AJ22:AJ23 AZ22:AZ23 BP22:BP23 F24:F25 AL24:AL25 BB24:BB25 BR24:BR25 J26:N60 AP26:AT60 BF26:BJ60 BV26:BZ60">
    <cfRule type="expression" dxfId="17" priority="46">
      <formula>D4&lt;&gt;""</formula>
    </cfRule>
  </conditionalFormatting>
  <conditionalFormatting sqref="AD6 AA7:AE7 Z40:AD60">
    <cfRule type="expression" dxfId="16" priority="71">
      <formula>AND($T$4&lt;&gt;"",$AB$4&lt;&gt;"")</formula>
    </cfRule>
  </conditionalFormatting>
  <conditionalFormatting sqref="AD6">
    <cfRule type="expression" dxfId="15" priority="26">
      <formula>AND($D$4&lt;&gt;"",$L$4&lt;&gt;"")</formula>
    </cfRule>
  </conditionalFormatting>
  <conditionalFormatting sqref="AJ5:AJ7 AT6 AQ6:AQ7 AM9 AS9 AJ12:AJ13 AJ14:AN16 AQ14:AU16 AJ17:AU18 AL19 AJ22:AU23 AL24 AP26:AT32 AP40:AT60">
    <cfRule type="expression" dxfId="14" priority="72">
      <formula>AND($AJ$4&lt;&gt;"",$AR$4&lt;&gt;"")</formula>
    </cfRule>
  </conditionalFormatting>
  <conditionalFormatting sqref="AJ11:AU11 AZ11:BK11 BP11:CA11 D11:O11 T11:AE11">
    <cfRule type="expression" dxfId="13" priority="66">
      <formula>AND(E10="T_分類不能の産業",I10="99_分類不能の産業",M10="999_分類不能の産業")=TRUE</formula>
    </cfRule>
  </conditionalFormatting>
  <conditionalFormatting sqref="AK10:AM10 BB24:BK24">
    <cfRule type="expression" dxfId="12" priority="64">
      <formula>AND($AZ$4&lt;&gt;"",$BH$4&lt;&gt;"")</formula>
    </cfRule>
  </conditionalFormatting>
  <conditionalFormatting sqref="AL20:AU21 BB20:BK21 BR20:CA21 V20:AE21">
    <cfRule type="expression" dxfId="11" priority="67">
      <formula>V$19="有"</formula>
    </cfRule>
  </conditionalFormatting>
  <conditionalFormatting sqref="AO10:AQ10">
    <cfRule type="expression" dxfId="10" priority="63">
      <formula>AND($AZ$4&lt;&gt;"",$BH$4&lt;&gt;"")</formula>
    </cfRule>
  </conditionalFormatting>
  <conditionalFormatting sqref="AS10:AU10">
    <cfRule type="expression" dxfId="9" priority="62">
      <formula>AND($AZ$4&lt;&gt;"",$BH$4&lt;&gt;"")</formula>
    </cfRule>
  </conditionalFormatting>
  <conditionalFormatting sqref="AZ5:BK5 AZ5:AZ7 BG6:BH6 BJ6 BG6:BG7 AZ7:BD7 BG7:BK7 BC9:BD9 BI9:BJ9 BI9:BI10 BA10:BC10 BE10:BG10 BI10:BK10 AZ12:BK13 AZ14:BD16 BG14:BK16 AZ17:BK18 BB19:BK19 AZ22:BK23 BF26:BJ32 BF40:BJ60">
    <cfRule type="expression" dxfId="8" priority="73">
      <formula>AND($AZ$4&lt;&gt;"",$BH$4&lt;&gt;"")</formula>
    </cfRule>
  </conditionalFormatting>
  <conditionalFormatting sqref="BP5:CA5 BP6 BW6:BX6 BZ6 BP7:BT7 BW7:CA7 BS9:BT9 BY9:BZ9 BQ10:BS10 BU10:BW10 BY10:CA10 BP12:CA13 BP14:BT16 BW14:CA16 BP17:CA18 BR19:CA19 BP22:CA23 BR24:CA24 BV26:BZ32 BV40:BZ60">
    <cfRule type="expression" dxfId="7" priority="74">
      <formula>AND($BP$4&lt;&gt;"",$BX$4&lt;&gt;"")</formula>
    </cfRule>
  </conditionalFormatting>
  <dataValidations count="13">
    <dataValidation type="list" allowBlank="1" showInputMessage="1" showErrorMessage="1" sqref="BE10:BG10 AO10:AQ10" xr:uid="{A54EE391-DC73-434C-8E86-978E6ED2E26A}">
      <formula1>_xlfn.ANCHORARRAY($CT$10)</formula1>
    </dataValidation>
    <dataValidation type="list" allowBlank="1" showInputMessage="1" showErrorMessage="1" sqref="BI10:BK10 AS10:AU10" xr:uid="{9EEE0D55-9870-444A-A1CA-FFEBFCA6A4A5}">
      <formula1>_xlfn.ANCHORARRAY($CU$10)</formula1>
    </dataValidation>
    <dataValidation type="list" allowBlank="1" showInputMessage="1" showErrorMessage="1" sqref="BU10:BW10" xr:uid="{CB5B412E-0E13-4CFF-B169-5510BC683532}">
      <formula1>_xlfn.ANCHORARRAY($CY$10)</formula1>
    </dataValidation>
    <dataValidation type="list" allowBlank="1" showInputMessage="1" showErrorMessage="1" sqref="BY10:CA10" xr:uid="{C8EC61E2-AE75-4065-A63F-1771AE739272}">
      <formula1>_xlfn.ANCHORARRAY($CZ$10)</formula1>
    </dataValidation>
    <dataValidation type="list" allowBlank="1" showInputMessage="1" showErrorMessage="1" sqref="M10:O10 AC10:AE10" xr:uid="{07A3CA24-733F-4B90-B2DA-1A6E492FD8FA}">
      <formula1>_xlfn.ANCHORARRAY($CF$10)</formula1>
    </dataValidation>
    <dataValidation type="list" allowBlank="1" showInputMessage="1" showErrorMessage="1" sqref="I10:K10 Y10:AA10" xr:uid="{E66EFB65-3A87-4603-B2EC-64EFBE4C60AA}">
      <formula1>_xlfn.ANCHORARRAY($CE$10)</formula1>
    </dataValidation>
    <dataValidation type="list" allowBlank="1" showInputMessage="1" showErrorMessage="1" sqref="BB24 F24 V19:AE19 AL24 BR19:CA19 BR24 F19:O19 AL19:AU19 BB19:BK19 V24" xr:uid="{4BA00830-2558-4670-AFE1-F77F7AF58253}">
      <formula1>"有,無"</formula1>
    </dataValidation>
    <dataValidation type="custom" showInputMessage="1" showErrorMessage="1" errorTitle="この項目の入力は禁止されています" error="「主たる分類」の項目が指定値と異なるため入力できません。" sqref="D11:O11 T11:AE11 AZ11:BK11 AJ11:AU11 BP11:CA11" xr:uid="{BA078C12-CBF0-470A-BC2F-D54A35B84197}">
      <formula1>AND(E10="T_分類不能の産業",I10="99_分類不能の産業",M10="999_分類不能の産業")=TRUE</formula1>
    </dataValidation>
    <dataValidation type="custom" showInputMessage="1" showErrorMessage="1" errorTitle="この項目の入力は禁止されています" error="この項目は自動で入力されるため変更できません。" sqref="D4:I4 L4:O4 BX4:CA4 AB4:AE4 AJ4:AO4 AR4:AU4 AZ4:BE4 BH4:BK4 BP4:BU4 T4:Y4" xr:uid="{08682916-A16A-401E-910E-F03D16D842AD}">
      <formula1>D4=""</formula1>
    </dataValidation>
    <dataValidation type="custom" showInputMessage="1" showErrorMessage="1" errorTitle="この項目の入力は禁止されています" error="「修正売上高の活用」が空白あるいは「無」の場合は入力できません。" sqref="J33:N39 BV33:BZ39 AP33:AT39 BF33:BJ39 Z33:AD39" xr:uid="{55B6A9BA-9C57-4C8E-AEB0-EB46D07B174F}">
      <formula1>F$24="有"</formula1>
    </dataValidation>
    <dataValidation type="custom" showInputMessage="1" showErrorMessage="1" errorTitle="この項目の入力は禁止されています" error="「修正売上高」の項目が空白あるいは「無」の場合は入力できません。" sqref="BR25:CA25 BB25:BK25 AL25:AU25 F25:O25 V25:AE25" xr:uid="{960B71EE-F2C3-4EDF-8437-28CF814BB2C0}">
      <formula1>F$24="有"</formula1>
    </dataValidation>
    <dataValidation type="custom" showInputMessage="1" showErrorMessage="1" errorTitle="この項目の入力は禁止されています" error="「エッセンシャルサービス供給の実績」の項目のうち、「有無」が空白あるいは「無」の場合は入力できません。" sqref="V20:AE21 BR20:CA21 AL20:AU21 BB20:BK21 F20:O21" xr:uid="{52BDDA23-BF2F-47AC-BAB8-0C3E71A88300}">
      <formula1>F$19="有"</formula1>
    </dataValidation>
    <dataValidation allowBlank="1" showInputMessage="1" showErrorMessage="1" errorTitle="この項目の入力は禁止されています" error="この項目は自動で入力されるため変更できません。" promptTitle="この項目は自動で入力されます" prompt="この項目は「企業分類の根拠」および「主たる業務」の入力結果によって自動で入力されます。" sqref="D8 J8 T8 Z8 AJ8 AP8 AZ8 BF8 BP8 BV8" xr:uid="{2CF686F8-5357-4F74-A39E-6C290D43CDE4}"/>
  </dataValidations>
  <pageMargins left="0.7" right="0.7" top="0.75" bottom="0.75" header="0.3" footer="0.3"/>
  <pageSetup paperSize="9" scale="10" orientation="portrait" r:id="rId1"/>
  <colBreaks count="1" manualBreakCount="1">
    <brk id="32" min="1" max="59"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BEF7664-4BF6-459F-A78B-AC8B94068779}">
          <x14:formula1>
            <xm:f>'【参考】業種（日本産業分類）'!$G$2:$Z$2</xm:f>
          </x14:formula1>
          <xm:sqref>BQ10:BS10 AK10:AM10 E10:G10 BA10:BC10 U10:W10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A7DE9-1381-4E14-9288-DF0033D28298}">
  <sheetPr codeName="Sheet4"/>
  <dimension ref="B1:AS17"/>
  <sheetViews>
    <sheetView showGridLines="0" view="pageBreakPreview" zoomScale="80" zoomScaleNormal="55" zoomScaleSheetLayoutView="80" workbookViewId="0">
      <selection activeCell="F5" sqref="F5"/>
    </sheetView>
  </sheetViews>
  <sheetFormatPr defaultColWidth="9" defaultRowHeight="18" x14ac:dyDescent="0.55000000000000004"/>
  <cols>
    <col min="1" max="1" width="1.08203125" style="1" customWidth="1"/>
    <col min="2" max="2" width="9.58203125" style="1" customWidth="1"/>
    <col min="3" max="4" width="3.6640625" style="1" customWidth="1"/>
    <col min="5" max="5" width="5.33203125" style="31" bestFit="1" customWidth="1"/>
    <col min="6" max="6" width="30.08203125" style="32" customWidth="1"/>
    <col min="7" max="7" width="11" style="1" customWidth="1"/>
    <col min="8" max="8" width="15.58203125" style="1" customWidth="1"/>
    <col min="9" max="9" width="17.33203125" style="1" customWidth="1"/>
    <col min="10" max="14" width="15.58203125" style="1" customWidth="1"/>
    <col min="15" max="15" width="12.33203125" style="1" customWidth="1"/>
    <col min="16" max="22" width="13.1640625" style="99" customWidth="1"/>
    <col min="23" max="45" width="9" style="1" customWidth="1"/>
    <col min="46" max="16384" width="9" style="1"/>
  </cols>
  <sheetData>
    <row r="1" spans="2:45" ht="4.5" customHeight="1" x14ac:dyDescent="0.55000000000000004">
      <c r="B1" s="30"/>
    </row>
    <row r="2" spans="2:45" ht="22.5" x14ac:dyDescent="0.55000000000000004">
      <c r="B2" s="33" t="s">
        <v>160</v>
      </c>
      <c r="C2" s="33"/>
      <c r="P2" s="99" t="s">
        <v>161</v>
      </c>
      <c r="Q2" s="99" t="s">
        <v>87</v>
      </c>
      <c r="R2" s="99" t="s">
        <v>162</v>
      </c>
      <c r="S2" s="99" t="s">
        <v>163</v>
      </c>
      <c r="T2" s="99" t="s">
        <v>164</v>
      </c>
    </row>
    <row r="3" spans="2:45" ht="16.25" customHeight="1" x14ac:dyDescent="0.55000000000000004">
      <c r="E3" s="34" t="s">
        <v>165</v>
      </c>
      <c r="F3" s="12"/>
      <c r="G3" s="35"/>
      <c r="N3" s="144" t="s">
        <v>1031</v>
      </c>
      <c r="P3" s="99">
        <f>'様式第2-2(共同事業者)'!$CD$4</f>
        <v>0</v>
      </c>
      <c r="Q3" s="100">
        <f>IF('様式第2-1(単独申請・共同申請における幹事事業者)'!$D$26=$Q$2,1,0)</f>
        <v>0</v>
      </c>
      <c r="R3" s="100">
        <f>IF('様式第2-1(単独申請・共同申請における幹事事業者)'!$D$40=$R$2,1,0)</f>
        <v>0</v>
      </c>
      <c r="S3" s="100">
        <f>IF(AND($R$3=1,$N$14&gt;=0.03)=TRUE,1,
IF(AND($R$3=0,$N$14&gt;=0.03,$N$14&gt;=$I$14)=TRUE,1,0))</f>
        <v>1</v>
      </c>
      <c r="T3" s="100">
        <f>IF(AND($Q$3=1,$N$15&gt;$I$15)=TRUE,1,
IF(AND($Q$3&lt;&gt;1,$N$16&gt;$I$16)=TRUE,1,0))</f>
        <v>0</v>
      </c>
      <c r="U3" s="101"/>
      <c r="V3" s="101"/>
    </row>
    <row r="4" spans="2:45" ht="16.25" customHeight="1" x14ac:dyDescent="0.55000000000000004">
      <c r="C4" s="36"/>
      <c r="E4" s="34" t="s">
        <v>166</v>
      </c>
      <c r="F4" s="37" t="str">
        <f>IF(AND($R$3=1,$N$14&gt;=0.03)=TRUE,"満たす",
IF(AND($R$3=0,$N$14&gt;=0.03,$N$14&gt;=$I$14)=TRUE,"満たす","満たさない"))</f>
        <v>満たす</v>
      </c>
      <c r="P4" s="103" t="str">
        <f>IF($F$3&lt;&gt;"",
IF($F$3="幹事企業単体",0,1),"")</f>
        <v/>
      </c>
      <c r="Q4" s="100"/>
      <c r="R4" s="100"/>
      <c r="S4" s="100"/>
      <c r="T4" s="100"/>
      <c r="U4" s="100"/>
      <c r="V4" s="100"/>
      <c r="W4" s="38"/>
      <c r="X4" s="38"/>
      <c r="Y4" s="39"/>
      <c r="Z4" s="39"/>
      <c r="AA4" s="38"/>
      <c r="AB4" s="38"/>
      <c r="AC4" s="38"/>
      <c r="AD4" s="38"/>
      <c r="AE4" s="38"/>
      <c r="AF4" s="39"/>
      <c r="AG4" s="39"/>
      <c r="AH4" s="38"/>
      <c r="AI4" s="38"/>
      <c r="AJ4" s="39"/>
      <c r="AK4" s="39"/>
      <c r="AL4" s="38"/>
      <c r="AM4" s="38"/>
      <c r="AN4" s="39"/>
      <c r="AO4" s="39"/>
      <c r="AP4" s="38"/>
      <c r="AQ4" s="38"/>
      <c r="AR4" s="39"/>
      <c r="AS4" s="39"/>
    </row>
    <row r="5" spans="2:45" ht="16.25" customHeight="1" x14ac:dyDescent="0.55000000000000004">
      <c r="E5" s="34" t="s">
        <v>167</v>
      </c>
      <c r="F5" s="37" t="str">
        <f>IF(AND($Q$3=1,$N$15&gt;$I$15)=TRUE,"満たす",
IF(AND($Q$3&lt;&gt;1,$N$16&lt;$I$16)=TRUE,"満たす","満たさない"))</f>
        <v>満たさない</v>
      </c>
      <c r="I5" s="40"/>
      <c r="N5" s="31"/>
      <c r="W5" s="38"/>
      <c r="X5" s="38"/>
      <c r="Y5" s="38"/>
      <c r="Z5" s="38"/>
      <c r="AA5" s="38"/>
      <c r="AB5" s="38"/>
      <c r="AC5" s="38"/>
    </row>
    <row r="6" spans="2:45" ht="16.25" customHeight="1" x14ac:dyDescent="0.55000000000000004">
      <c r="E6" s="34" t="s">
        <v>168</v>
      </c>
      <c r="F6" s="41" t="e">
        <f>ROUNDDOWN(IF($Q$3=1,($N$15-$I$15)/$I$15,($I$16-$N$16)/$N$16),4)+1</f>
        <v>#VALUE!</v>
      </c>
      <c r="I6" s="40"/>
      <c r="N6" s="31" t="s">
        <v>169</v>
      </c>
      <c r="P6" s="99" t="s">
        <v>52</v>
      </c>
      <c r="Q6" s="99" t="s">
        <v>139</v>
      </c>
      <c r="R6" s="99" t="s">
        <v>140</v>
      </c>
      <c r="S6" s="99" t="s">
        <v>141</v>
      </c>
      <c r="T6" s="99" t="s">
        <v>142</v>
      </c>
      <c r="U6" s="99" t="s">
        <v>143</v>
      </c>
    </row>
    <row r="7" spans="2:45" ht="36" x14ac:dyDescent="0.55000000000000004">
      <c r="C7" s="42">
        <v>1</v>
      </c>
      <c r="D7" s="43" t="s">
        <v>170</v>
      </c>
      <c r="H7" s="44" t="s">
        <v>110</v>
      </c>
      <c r="I7" s="45" t="s">
        <v>111</v>
      </c>
      <c r="J7" s="46" t="s">
        <v>171</v>
      </c>
      <c r="K7" s="46" t="s">
        <v>172</v>
      </c>
      <c r="L7" s="46" t="s">
        <v>173</v>
      </c>
      <c r="M7" s="46" t="s">
        <v>174</v>
      </c>
      <c r="N7" s="46" t="s">
        <v>175</v>
      </c>
      <c r="Q7" s="99">
        <f>COUNTA('様式第2-1(単独申請・共同申請における幹事事業者)'!$M$83)</f>
        <v>0</v>
      </c>
      <c r="R7" s="99">
        <f>COUNTA('様式第2-1(単独申請・共同申請における幹事事業者)'!$M$85)</f>
        <v>0</v>
      </c>
      <c r="S7" s="99">
        <f>COUNTA('様式第2-1(単独申請・共同申請における幹事事業者)'!$M$87)</f>
        <v>0</v>
      </c>
      <c r="T7" s="99">
        <f>COUNTA('様式第2-1(単独申請・共同申請における幹事事業者)'!$M$89)</f>
        <v>0</v>
      </c>
      <c r="U7" s="99">
        <f>COUNTA('様式第2-1(単独申請・共同申請における幹事事業者)'!$M$91)</f>
        <v>0</v>
      </c>
      <c r="V7" s="99" t="s">
        <v>1015</v>
      </c>
    </row>
    <row r="8" spans="2:45" ht="29.15" customHeight="1" x14ac:dyDescent="0.55000000000000004">
      <c r="E8" s="47" t="str">
        <f>MAX($C$7:C8)&amp;"-1"</f>
        <v>1-1</v>
      </c>
      <c r="F8" s="48" t="s">
        <v>176</v>
      </c>
      <c r="G8" s="49"/>
      <c r="H8" s="50" t="str">
        <f>IF($P$4=0,'様式第2-1(単独申請・共同申請における幹事事業者)'!$J$47,
IF($P$4=1,
SUM('様式第2-1(単独申請・共同申請における幹事事業者)'!$J$47,
'様式第2-2(共同事業者)'!$J$26,
'様式第2-2(共同事業者)'!$Z$26,
'様式第2-2(共同事業者)'!$AP$26,
'様式第2-2(共同事業者)'!$BF$26,
'様式第2-2(共同事業者)'!$BV$26),"ERR"))</f>
        <v>ERR</v>
      </c>
      <c r="I8" s="50" t="str">
        <f>IF($P$4=0,'様式第2-1(単独申請・共同申請における幹事事業者)'!$J$48,
IF($P$4=1,
SUM('様式第2-1(単独申請・共同申請における幹事事業者)'!$J$48,
'様式第2-2(共同事業者)'!$J$27,
'様式第2-2(共同事業者)'!$Z$27,
'様式第2-2(共同事業者)'!$AP$27,
'様式第2-2(共同事業者)'!$BF$27,
'様式第2-2(共同事業者)'!$BV$27),"ERR"))</f>
        <v>ERR</v>
      </c>
      <c r="J8" s="50" t="str">
        <f>IF($P$4=0,'様式第2-1(単独申請・共同申請における幹事事業者)'!$J$49,
IF($P$4=1,
SUM('様式第2-1(単独申請・共同申請における幹事事業者)'!$J$49,
'様式第2-2(共同事業者)'!$J$28,
'様式第2-2(共同事業者)'!$Z$28,
'様式第2-2(共同事業者)'!$AP$28,
'様式第2-2(共同事業者)'!$BF$28,
'様式第2-2(共同事業者)'!$BV$28),"ERR"))</f>
        <v>ERR</v>
      </c>
      <c r="K8" s="50" t="str">
        <f>IF($P$4=0,'様式第2-1(単独申請・共同申請における幹事事業者)'!$J$50,
IF($P$4=1,
SUM('様式第2-1(単独申請・共同申請における幹事事業者)'!$J$50,
'様式第2-2(共同事業者)'!$J$29,
'様式第2-2(共同事業者)'!$Z$29,
'様式第2-2(共同事業者)'!$AP$29,
'様式第2-2(共同事業者)'!$BF$29,
'様式第2-2(共同事業者)'!$BV$29),"ERR"))</f>
        <v>ERR</v>
      </c>
      <c r="L8" s="50" t="str">
        <f>IF($P$4=0,'様式第2-1(単独申請・共同申請における幹事事業者)'!$J$51,
IF($P$4=1,
SUM('様式第2-1(単独申請・共同申請における幹事事業者)'!$J$51,
'様式第2-2(共同事業者)'!$J$30,
'様式第2-2(共同事業者)'!$Z$30,
'様式第2-2(共同事業者)'!$AP$30,
'様式第2-2(共同事業者)'!$BF$30,
'様式第2-2(共同事業者)'!$BV$30),"ERR"))</f>
        <v>ERR</v>
      </c>
      <c r="M8" s="50" t="str">
        <f>IF($P$4=0,'様式第2-1(単独申請・共同申請における幹事事業者)'!$J$52,
IF($P$4=1,
SUM('様式第2-1(単独申請・共同申請における幹事事業者)'!$J$52,
'様式第2-2(共同事業者)'!$J$31,
'様式第2-2(共同事業者)'!$Z$31,
'様式第2-2(共同事業者)'!$AP$31,
'様式第2-2(共同事業者)'!$BF$31,
'様式第2-2(共同事業者)'!$BV$31),"ERR"))</f>
        <v>ERR</v>
      </c>
      <c r="N8" s="50" t="str">
        <f>IF($P$4=0,'様式第2-1(単独申請・共同申請における幹事事業者)'!$J$53,
IF($P$4=1,
SUM('様式第2-1(単独申請・共同申請における幹事事業者)'!$J$53,
'様式第2-2(共同事業者)'!$J$32,
'様式第2-2(共同事業者)'!$Z$32,
'様式第2-2(共同事業者)'!$AP$32,
'様式第2-2(共同事業者)'!$BF$32,
'様式第2-2(共同事業者)'!$BV$32),"ERR"))</f>
        <v>ERR</v>
      </c>
      <c r="P8" s="102">
        <f>IF('様式第2-1(単独申請・共同申請における幹事事業者)'!$F$45="有",1,0)</f>
        <v>0</v>
      </c>
      <c r="Q8" s="102">
        <f>IF('様式第2-2(共同事業者)'!$F$24="有",1,0)</f>
        <v>0</v>
      </c>
      <c r="R8" s="102">
        <f>IF('様式第2-2(共同事業者)'!$V$24="有",1,0)</f>
        <v>0</v>
      </c>
      <c r="S8" s="102">
        <f>IF('様式第2-2(共同事業者)'!$AL$24="有",1,0)</f>
        <v>0</v>
      </c>
      <c r="T8" s="102">
        <f>IF('様式第2-2(共同事業者)'!$BB$24="有",1,0)</f>
        <v>0</v>
      </c>
      <c r="U8" s="102">
        <f>IF('様式第2-2(共同事業者)'!$BR$24="有",1,0)</f>
        <v>0</v>
      </c>
      <c r="V8" s="99" t="s">
        <v>1014</v>
      </c>
      <c r="W8" s="38"/>
    </row>
    <row r="9" spans="2:45" ht="29.25" customHeight="1" x14ac:dyDescent="0.55000000000000004">
      <c r="E9" s="47" t="str">
        <f>MAX($C$7:C9)&amp;"-"&amp;COUNTA($E$7:E8)+1</f>
        <v>1-2</v>
      </c>
      <c r="F9" s="48" t="s">
        <v>117</v>
      </c>
      <c r="G9" s="49"/>
      <c r="H9" s="50">
        <f>SUM(
IF($P$8=1,'様式第2-1(単独申請・共同申請における幹事事業者)'!$J$54,'様式第2-1(単独申請・共同申請における幹事事業者)'!$J$47),
IF(AND($P$4=1,$Q$7=1,$Q$8=1)=TRUE,'様式第2-2(共同事業者)'!$J$33,IF(AND($P$4=1,$Q$7=1,$Q$8=0)=TRUE,'様式第2-2(共同事業者)'!$J$26,0)),
IF(AND($P$4=1,$R$7=1,$R$8=1)=TRUE,'様式第2-2(共同事業者)'!$Z$33,IF(AND($P$4=1,$R$7=1,$R$8=0)=TRUE,'様式第2-2(共同事業者)'!$Z$26,0)),
IF(AND($P$4=1,$S$7=1,$S$8=1)=TRUE,'様式第2-2(共同事業者)'!$AP$33,IF(AND($P$4=1,$S$7=1,$S$8=0)=TRUE,'様式第2-2(共同事業者)'!$AP$26,0)),
IF(AND($P$4=1,$T$7=1,$T$8=1)=TRUE,'様式第2-2(共同事業者)'!$BF$33,IF(AND($P$4=1,$T$7=1,$T$8=0)=TRUE,'様式第2-2(共同事業者)'!$BF$26,0)),
IF(AND($P$4=1,$U$7=1,$U$8=1)=TRUE,'様式第2-2(共同事業者)'!$BV$33,IF(AND($P$4=1,$U$7=1,$U$8=0)=TRUE,'様式第2-2(共同事業者)'!$BV$26,0)))</f>
        <v>0</v>
      </c>
      <c r="I9" s="50">
        <f>SUM(
IF($P$8=1,'様式第2-1(単独申請・共同申請における幹事事業者)'!$J$55,'様式第2-1(単独申請・共同申請における幹事事業者)'!$J$48),
IF(AND($P$4=1,$Q$7=1,$Q$8=1)=TRUE,'様式第2-2(共同事業者)'!$J$34,IF(AND($P$4=1,$Q$7=1,$Q$8=0)=TRUE,'様式第2-2(共同事業者)'!$J$27,0)),
IF(AND($P$4=1,$R$7=1,$R$8=1)=TRUE,'様式第2-2(共同事業者)'!$Z$34,IF(AND($P$4=1,$R$7=1,$R$8=0)=TRUE,'様式第2-2(共同事業者)'!$Z$27,0)),
IF(AND($P$4=1,$S$7=1,$S$8=1)=TRUE,'様式第2-2(共同事業者)'!$AP$34,IF(AND($P$4=1,$S$7=1,$S$8=0)=TRUE,'様式第2-2(共同事業者)'!$AP$27,0)),
IF(AND($P$4=1,$T$7=1,$T$8=1)=TRUE,'様式第2-2(共同事業者)'!$BF$34,IF(AND($P$4=1,$T$7=1,$T$8=0)=TRUE,'様式第2-2(共同事業者)'!$BF$27,0)),
IF(AND($P$4=1,$U$7=1,$U$8=1)=TRUE,'様式第2-2(共同事業者)'!$BV$34,IF(AND($P$4=1,$U$7=1,$U$8=0)=TRUE,'様式第2-2(共同事業者)'!$BV$27,0)))</f>
        <v>0</v>
      </c>
      <c r="J9" s="50">
        <f>SUM(
IF($P$8=1,'様式第2-1(単独申請・共同申請における幹事事業者)'!$J$56,'様式第2-1(単独申請・共同申請における幹事事業者)'!$J$49),
IF(AND($P$4=1,$Q$7=1,$Q$8=1)=TRUE,'様式第2-2(共同事業者)'!$J$35,IF(AND($P$4=1,$Q$7=1,$Q$8=0)=TRUE,'様式第2-2(共同事業者)'!$J$28,0)),
IF(AND($P$4=1,$R$7=1,$R$8=1)=TRUE,'様式第2-2(共同事業者)'!$Z$35,IF(AND($P$4=1,$R$7=1,$R$8=0)=TRUE,'様式第2-2(共同事業者)'!$Z$28,0)),
IF(AND($P$4=1,$S$7=1,$S$8=1)=TRUE,'様式第2-2(共同事業者)'!$AP$35,IF(AND($P$4=1,$S$7=1,$S$8=0)=TRUE,'様式第2-2(共同事業者)'!$AP$28,0)),
IF(AND($P$4=1,$T$7=1,$T$8=1)=TRUE,'様式第2-2(共同事業者)'!$BF$35,IF(AND($P$4=1,$T$7=1,$T$8=0)=TRUE,'様式第2-2(共同事業者)'!$BF$28,0)),
IF(AND($P$4=1,$U$7=1,$U$8=1)=TRUE,'様式第2-2(共同事業者)'!$BV$35,IF(AND($P$4=1,$U$7=1,$U$8=0)=TRUE,'様式第2-2(共同事業者)'!$BV$28,0)))</f>
        <v>0</v>
      </c>
      <c r="K9" s="50">
        <f>SUM(
IF($P$8=1,'様式第2-1(単独申請・共同申請における幹事事業者)'!$J$57,'様式第2-1(単独申請・共同申請における幹事事業者)'!$J$50),
IF(AND($P$4=1,$Q$7=1,$Q$8=1)=TRUE,'様式第2-2(共同事業者)'!$J$36,IF(AND($P$4=1,$Q$7=1,$Q$8=0)=TRUE,'様式第2-2(共同事業者)'!$J$29,0)),
IF(AND($P$4=1,$R$7=1,$R$8=1)=TRUE,'様式第2-2(共同事業者)'!$Z$36,IF(AND($P$4=1,$R$7=1,$R$8=0)=TRUE,'様式第2-2(共同事業者)'!$Z$29,0)),
IF(AND($P$4=1,$S$7=1,$S$8=1)=TRUE,'様式第2-2(共同事業者)'!$AP$36,IF(AND($P$4=1,$S$7=1,$S$8=0)=TRUE,'様式第2-2(共同事業者)'!$AP$29,0)),
IF(AND($P$4=1,$T$7=1,$T$8=1)=TRUE,'様式第2-2(共同事業者)'!$BF$36,IF(AND($P$4=1,$T$7=1,$T$8=0)=TRUE,'様式第2-2(共同事業者)'!$BF$29,0)),
IF(AND($P$4=1,$U$7=1,$U$8=1)=TRUE,'様式第2-2(共同事業者)'!$BV$36,IF(AND($P$4=1,$U$7=1,$U$8=0)=TRUE,'様式第2-2(共同事業者)'!$BV$29,0)))</f>
        <v>0</v>
      </c>
      <c r="L9" s="50">
        <f>SUM(
IF($P$8=1,'様式第2-1(単独申請・共同申請における幹事事業者)'!$J$58,'様式第2-1(単独申請・共同申請における幹事事業者)'!$J$51),
IF(AND($P$4=1,$Q$7=1,$Q$8=1)=TRUE,'様式第2-2(共同事業者)'!$J$37,IF(AND($P$4=1,$Q$7=1,$Q$8=0)=TRUE,'様式第2-2(共同事業者)'!$J$30,0)),
IF(AND($P$4=1,$R$7=1,$R$8=1)=TRUE,'様式第2-2(共同事業者)'!$Z$37,IF(AND($P$4=1,$R$7=1,$R$8=0)=TRUE,'様式第2-2(共同事業者)'!$Z$30,0)),
IF(AND($P$4=1,$S$7=1,$S$8=1)=TRUE,'様式第2-2(共同事業者)'!$AP$37,IF(AND($P$4=1,$S$7=1,$S$8=0)=TRUE,'様式第2-2(共同事業者)'!$AP$30,0)),
IF(AND($P$4=1,$T$7=1,$T$8=1)=TRUE,'様式第2-2(共同事業者)'!$BF$37,IF(AND($P$4=1,$T$7=1,$T$8=0)=TRUE,'様式第2-2(共同事業者)'!$BF$30,0)),
IF(AND($P$4=1,$U$7=1,$U$8=1)=TRUE,'様式第2-2(共同事業者)'!$BV$37,IF(AND($P$4=1,$U$7=1,$U$8=0)=TRUE,'様式第2-2(共同事業者)'!$BV$30,0)))</f>
        <v>0</v>
      </c>
      <c r="M9" s="50">
        <f>SUM(
IF($P$8=1,'様式第2-1(単独申請・共同申請における幹事事業者)'!$J$59,'様式第2-1(単独申請・共同申請における幹事事業者)'!$J$52),
IF(AND($P$4=1,$Q$7=1,$Q$8=1)=TRUE,'様式第2-2(共同事業者)'!$J$38,IF(AND($P$4=1,$Q$7=1,$Q$8=0)=TRUE,'様式第2-2(共同事業者)'!$J$31,0)),
IF(AND($P$4=1,$R$7=1,$R$8=1)=TRUE,'様式第2-2(共同事業者)'!$Z$38,IF(AND($P$4=1,$R$7=1,$R$8=0)=TRUE,'様式第2-2(共同事業者)'!$Z$31,0)),
IF(AND($P$4=1,$S$7=1,$S$8=1)=TRUE,'様式第2-2(共同事業者)'!$AP$38,IF(AND($P$4=1,$S$7=1,$S$8=0)=TRUE,'様式第2-2(共同事業者)'!$AP$31,0)),
IF(AND($P$4=1,$T$7=1,$T$8=1)=TRUE,'様式第2-2(共同事業者)'!$BF$38,IF(AND($P$4=1,$T$7=1,$T$8=0)=TRUE,'様式第2-2(共同事業者)'!$BF$31,0)),
IF(AND($P$4=1,$U$7=1,$U$8=1)=TRUE,'様式第2-2(共同事業者)'!$BV$38,IF(AND($P$4=1,$U$7=1,$U$8=0)=TRUE,'様式第2-2(共同事業者)'!$BV$31,0)))</f>
        <v>0</v>
      </c>
      <c r="N9" s="50">
        <f>SUM(
IF($P$8=1,'様式第2-1(単独申請・共同申請における幹事事業者)'!$J$60,'様式第2-1(単独申請・共同申請における幹事事業者)'!$J$53),
IF(AND($P$4=1,$Q$7=1,$Q$8=1)=TRUE,'様式第2-2(共同事業者)'!$J$39,IF(AND($P$4=1,$Q$7=1,$Q$8=0)=TRUE,'様式第2-2(共同事業者)'!$J$32,0)),
IF(AND($P$4=1,$R$7=1,$R$8=1)=TRUE,'様式第2-2(共同事業者)'!$Z$39,IF(AND($P$4=1,$R$7=1,$R$8=0)=TRUE,'様式第2-2(共同事業者)'!$Z$32,0)),
IF(AND($P$4=1,$S$7=1,$S$8=1)=TRUE,'様式第2-2(共同事業者)'!$AP$39,IF(AND($P$4=1,$S$7=1,$S$8=0)=TRUE,'様式第2-2(共同事業者)'!$AP$32,0)),
IF(AND($P$4=1,$T$7=1,$T$8=1)=TRUE,'様式第2-2(共同事業者)'!$BF$39,IF(AND($P$4=1,$T$7=1,$T$8=0)=TRUE,'様式第2-2(共同事業者)'!$AX$32,0)),
IF(AND($P$4=1,$U$7=1,$U$8=1)=TRUE,'様式第2-2(共同事業者)'!$BV$39,IF(AND($P$4=1,$U$7=1,$U$8=0)=TRUE,'様式第2-2(共同事業者)'!$BV$32,0)))</f>
        <v>0</v>
      </c>
      <c r="P9" s="100"/>
      <c r="Q9" s="100"/>
      <c r="R9" s="100"/>
      <c r="S9" s="100"/>
      <c r="T9" s="100"/>
      <c r="U9" s="100"/>
      <c r="V9" s="100"/>
      <c r="W9" s="38"/>
    </row>
    <row r="10" spans="2:45" ht="29.25" customHeight="1" x14ac:dyDescent="0.55000000000000004">
      <c r="E10" s="47" t="str">
        <f>MAX($C$7:C10)&amp;"-"&amp;COUNTA($E$8:E9)+1</f>
        <v>1-3</v>
      </c>
      <c r="F10" s="48" t="s">
        <v>118</v>
      </c>
      <c r="G10" s="49"/>
      <c r="H10" s="50" t="str">
        <f>IF($P$4=0,'様式第2-1(単独申請・共同申請における幹事事業者)'!$J$61,
IF($P$4=1,
SUM('様式第2-1(単独申請・共同申請における幹事事業者)'!$J$61,
'様式第2-2(共同事業者)'!$J$40,
'様式第2-2(共同事業者)'!$Z$40,
'様式第2-2(共同事業者)'!$AP$40,
'様式第2-2(共同事業者)'!$BF$40,
'様式第2-2(共同事業者)'!$BV$40),"ERR"))</f>
        <v>ERR</v>
      </c>
      <c r="I10" s="50" t="str">
        <f>IF($P$4=0,'様式第2-1(単独申請・共同申請における幹事事業者)'!$J$62,
IF($P$4=1,
SUM('様式第2-1(単独申請・共同申請における幹事事業者)'!$J$62,
'様式第2-2(共同事業者)'!$J$41,
'様式第2-2(共同事業者)'!$Z$41,
'様式第2-2(共同事業者)'!$AP$41,
'様式第2-2(共同事業者)'!$BF$41,
'様式第2-2(共同事業者)'!$BV$41),"ERR"))</f>
        <v>ERR</v>
      </c>
      <c r="J10" s="50" t="str">
        <f>IF($P$4=0,'様式第2-1(単独申請・共同申請における幹事事業者)'!$J$63,
IF($P$4=1,
SUM('様式第2-1(単独申請・共同申請における幹事事業者)'!$J$63,
'様式第2-2(共同事業者)'!$J$42,
'様式第2-2(共同事業者)'!$Z$42,
'様式第2-2(共同事業者)'!$AP$42,
'様式第2-2(共同事業者)'!$BF$42,
'様式第2-2(共同事業者)'!$BV$42),"ERR"))</f>
        <v>ERR</v>
      </c>
      <c r="K10" s="50" t="str">
        <f>IF($P$4=0,'様式第2-1(単独申請・共同申請における幹事事業者)'!$J$64,
IF($P$4=1,
SUM('様式第2-1(単独申請・共同申請における幹事事業者)'!$J$64,
'様式第2-2(共同事業者)'!$J$43,
'様式第2-2(共同事業者)'!$Z$43,
'様式第2-2(共同事業者)'!$AP$43,
'様式第2-2(共同事業者)'!$BF$43,
'様式第2-2(共同事業者)'!$BV$43),"ERR"))</f>
        <v>ERR</v>
      </c>
      <c r="L10" s="50" t="str">
        <f>IF($P$4=0,'様式第2-1(単独申請・共同申請における幹事事業者)'!$J$65,
IF($P$4=1,
SUM('様式第2-1(単独申請・共同申請における幹事事業者)'!$J$65,
'様式第2-2(共同事業者)'!$J$44,
'様式第2-2(共同事業者)'!$Z$44,
'様式第2-2(共同事業者)'!$AP$44,
'様式第2-2(共同事業者)'!$BF$44,
'様式第2-2(共同事業者)'!$BV$44),"ERR"))</f>
        <v>ERR</v>
      </c>
      <c r="M10" s="50" t="str">
        <f>IF($P$4=0,'様式第2-1(単独申請・共同申請における幹事事業者)'!$J$66,
IF($P$4=1,
SUM('様式第2-1(単独申請・共同申請における幹事事業者)'!$J$66,
'様式第2-2(共同事業者)'!$J$45,
'様式第2-2(共同事業者)'!$Z$45,
'様式第2-2(共同事業者)'!$AP$45,
'様式第2-2(共同事業者)'!$BF$45,
'様式第2-2(共同事業者)'!$BV$45),"ERR"))</f>
        <v>ERR</v>
      </c>
      <c r="N10" s="50" t="str">
        <f>IF($P$4=0,'様式第2-1(単独申請・共同申請における幹事事業者)'!$J$67,
IF($P$4=1,
SUM('様式第2-1(単独申請・共同申請における幹事事業者)'!$J$67,
'様式第2-2(共同事業者)'!$J$46,
'様式第2-2(共同事業者)'!$Z$46,
'様式第2-2(共同事業者)'!$AP$46,
'様式第2-2(共同事業者)'!$BF$46,
'様式第2-2(共同事業者)'!$BV$46),"ERR"))</f>
        <v>ERR</v>
      </c>
      <c r="P10" s="100"/>
      <c r="Q10" s="100"/>
      <c r="R10" s="100"/>
      <c r="S10" s="100"/>
      <c r="T10" s="100"/>
      <c r="U10" s="100"/>
      <c r="V10" s="100"/>
      <c r="W10" s="38"/>
    </row>
    <row r="11" spans="2:45" ht="29.25" customHeight="1" x14ac:dyDescent="0.55000000000000004">
      <c r="E11" s="47" t="str">
        <f>MAX($C$7:C11)&amp;"-"&amp;COUNTA($E$8:E10)+1</f>
        <v>1-4</v>
      </c>
      <c r="F11" s="48" t="s">
        <v>119</v>
      </c>
      <c r="G11" s="49"/>
      <c r="H11" s="50" t="str">
        <f>IF($P$4=0,'様式第2-1(単独申請・共同申請における幹事事業者)'!$J$68,
IF($P$4=1,
SUM('様式第2-1(単独申請・共同申請における幹事事業者)'!$J$68,
'様式第2-2(共同事業者)'!$J$47,
'様式第2-2(共同事業者)'!$Z$47,
'様式第2-2(共同事業者)'!$AP$47,
'様式第2-2(共同事業者)'!$BF$47,
'様式第2-2(共同事業者)'!$BV$47),"ERR"))</f>
        <v>ERR</v>
      </c>
      <c r="I11" s="50" t="str">
        <f>IF($P$4=0,'様式第2-1(単独申請・共同申請における幹事事業者)'!$J$69,
IF($P$4=1,
SUM('様式第2-1(単独申請・共同申請における幹事事業者)'!$J$69,
'様式第2-2(共同事業者)'!$J$48,
'様式第2-2(共同事業者)'!$Z$48,
'様式第2-2(共同事業者)'!$AP$48,
'様式第2-2(共同事業者)'!$BF$48,
'様式第2-2(共同事業者)'!$BV$48),"ERR"))</f>
        <v>ERR</v>
      </c>
      <c r="J11" s="50" t="str">
        <f>IF($P$4=0,'様式第2-1(単独申請・共同申請における幹事事業者)'!$J$70,
IF($P$4=1,
SUM('様式第2-1(単独申請・共同申請における幹事事業者)'!$J$70,
'様式第2-2(共同事業者)'!$J$49,
'様式第2-2(共同事業者)'!$Z$49,
'様式第2-2(共同事業者)'!$AP$49,
'様式第2-2(共同事業者)'!$BF$49,
'様式第2-2(共同事業者)'!$BV$49),"ERR"))</f>
        <v>ERR</v>
      </c>
      <c r="K11" s="50" t="str">
        <f>IF($P$4=0,'様式第2-1(単独申請・共同申請における幹事事業者)'!$J$71,
IF($P$4=1,
SUM('様式第2-1(単独申請・共同申請における幹事事業者)'!$J$71,
'様式第2-2(共同事業者)'!$J$50,
'様式第2-2(共同事業者)'!$Z$50,
'様式第2-2(共同事業者)'!$AP$50,
'様式第2-2(共同事業者)'!$BF$50,
'様式第2-2(共同事業者)'!$BV$50),"ERR"))</f>
        <v>ERR</v>
      </c>
      <c r="L11" s="50" t="str">
        <f>IF($P$4=0,'様式第2-1(単独申請・共同申請における幹事事業者)'!$J$72,
IF($P$4=1,
SUM('様式第2-1(単独申請・共同申請における幹事事業者)'!$J$72,
'様式第2-2(共同事業者)'!$J$51,
'様式第2-2(共同事業者)'!$Z$51,
'様式第2-2(共同事業者)'!$AP$51,
'様式第2-2(共同事業者)'!$BF$51,
'様式第2-2(共同事業者)'!$BV$51),"ERR"))</f>
        <v>ERR</v>
      </c>
      <c r="M11" s="50" t="str">
        <f>IF($P$4=0,'様式第2-1(単独申請・共同申請における幹事事業者)'!$J$73,
IF($P$4=1,
SUM('様式第2-1(単独申請・共同申請における幹事事業者)'!$J$73,
'様式第2-2(共同事業者)'!$J$52,
'様式第2-2(共同事業者)'!$Z$52,
'様式第2-2(共同事業者)'!$AP$52,
'様式第2-2(共同事業者)'!$BF$52,
'様式第2-2(共同事業者)'!$BV$52),"ERR"))</f>
        <v>ERR</v>
      </c>
      <c r="N11" s="50" t="str">
        <f>IF($P$4=0,'様式第2-1(単独申請・共同申請における幹事事業者)'!$J$74,
IF($P$4=1,
SUM('様式第2-1(単独申請・共同申請における幹事事業者)'!$J$74,
'様式第2-2(共同事業者)'!$J$53,
'様式第2-2(共同事業者)'!$Z$53,
'様式第2-2(共同事業者)'!$AP$53,
'様式第2-2(共同事業者)'!$BF$53,
'様式第2-2(共同事業者)'!$BV$53),"ERR"))</f>
        <v>ERR</v>
      </c>
      <c r="P11" s="100"/>
      <c r="Q11" s="100"/>
      <c r="R11" s="100"/>
      <c r="S11" s="100"/>
      <c r="T11" s="100"/>
      <c r="U11" s="100"/>
      <c r="V11" s="100"/>
      <c r="W11" s="38"/>
    </row>
    <row r="12" spans="2:45" ht="29.25" customHeight="1" x14ac:dyDescent="0.55000000000000004">
      <c r="D12" s="2"/>
      <c r="E12" s="47" t="str">
        <f>MAX($C$7:C12)&amp;"-"&amp;COUNTA($E$8:E11)+1</f>
        <v>1-5</v>
      </c>
      <c r="F12" s="51" t="s">
        <v>177</v>
      </c>
      <c r="G12" s="52" t="s">
        <v>178</v>
      </c>
      <c r="H12" s="50" t="str">
        <f>IF($P$4=0,'様式第2-1(単独申請・共同申請における幹事事業者)'!$J$75,
IF($P$4=1,
SUM('様式第2-1(単独申請・共同申請における幹事事業者)'!$J$75,
'様式第2-2(共同事業者)'!$J$54,
'様式第2-2(共同事業者)'!$Z$54,
'様式第2-2(共同事業者)'!$AP$54,
'様式第2-2(共同事業者)'!$BF$54,
'様式第2-2(共同事業者)'!$BV$54),"ERR"))</f>
        <v>ERR</v>
      </c>
      <c r="I12" s="50" t="str">
        <f>IF($P$4=0,'様式第2-1(単独申請・共同申請における幹事事業者)'!$J$76,
IF($P$4=1,
SUM('様式第2-1(単独申請・共同申請における幹事事業者)'!$J$76,
'様式第2-2(共同事業者)'!$J$55,
'様式第2-2(共同事業者)'!$Z$55,
'様式第2-2(共同事業者)'!$AP$55,
'様式第2-2(共同事業者)'!$BF$55,
'様式第2-2(共同事業者)'!$BV$55),"ERR"))</f>
        <v>ERR</v>
      </c>
      <c r="J12" s="50" t="str">
        <f>IF($P$4=0,'様式第2-1(単独申請・共同申請における幹事事業者)'!$J$77,
IF($P$4=1,
SUM('様式第2-1(単独申請・共同申請における幹事事業者)'!$J$77,
'様式第2-2(共同事業者)'!$J$56,
'様式第2-2(共同事業者)'!$Z$56,
'様式第2-2(共同事業者)'!$AP$56,
'様式第2-2(共同事業者)'!$BF$56,
'様式第2-2(共同事業者)'!$BV$56),"ERR"))</f>
        <v>ERR</v>
      </c>
      <c r="K12" s="50" t="str">
        <f>IF($P$4=0,'様式第2-1(単独申請・共同申請における幹事事業者)'!$J$78,
IF($P$4=1,
SUM('様式第2-1(単独申請・共同申請における幹事事業者)'!$J$78,
'様式第2-2(共同事業者)'!$J$57,
'様式第2-2(共同事業者)'!$Z$57,
'様式第2-2(共同事業者)'!$AP$57,
'様式第2-2(共同事業者)'!$BF$57,
'様式第2-2(共同事業者)'!$BV$57),"ERR"))</f>
        <v>ERR</v>
      </c>
      <c r="L12" s="50" t="str">
        <f>IF($P$4=0,'様式第2-1(単独申請・共同申請における幹事事業者)'!$J$79,
IF($P$4=1,
SUM('様式第2-1(単独申請・共同申請における幹事事業者)'!$J$79,
'様式第2-2(共同事業者)'!$J$58,
'様式第2-2(共同事業者)'!$Z$58,
'様式第2-2(共同事業者)'!$AP$58,
'様式第2-2(共同事業者)'!$BF$58,
'様式第2-2(共同事業者)'!$BV$58),"ERR"))</f>
        <v>ERR</v>
      </c>
      <c r="M12" s="50" t="str">
        <f>IF($P$4=0,'様式第2-1(単独申請・共同申請における幹事事業者)'!$J$80,
IF($P$4=1,
SUM('様式第2-1(単独申請・共同申請における幹事事業者)'!$J$80,
'様式第2-2(共同事業者)'!$J$59,
'様式第2-2(共同事業者)'!$Z$59,
'様式第2-2(共同事業者)'!$AP$59,
'様式第2-2(共同事業者)'!$BF$59,
'様式第2-2(共同事業者)'!$BV$59),"ERR"))</f>
        <v>ERR</v>
      </c>
      <c r="N12" s="50" t="str">
        <f>IF($P$4=0,'様式第2-1(単独申請・共同申請における幹事事業者)'!$J$81,
IF($P$4=1,
SUM('様式第2-1(単独申請・共同申請における幹事事業者)'!$J$81,
'様式第2-2(共同事業者)'!$J$60,
'様式第2-2(共同事業者)'!$Z$60,
'様式第2-2(共同事業者)'!$AP$60,
'様式第2-2(共同事業者)'!$BF$60,
'様式第2-2(共同事業者)'!$BV$60),"ERR"))</f>
        <v>ERR</v>
      </c>
      <c r="Q12" s="100"/>
      <c r="R12" s="100"/>
      <c r="S12" s="100"/>
      <c r="T12" s="100"/>
      <c r="U12" s="100"/>
      <c r="V12" s="100"/>
      <c r="W12" s="38"/>
    </row>
    <row r="13" spans="2:45" ht="29.25" customHeight="1" x14ac:dyDescent="0.55000000000000004">
      <c r="D13" s="2"/>
      <c r="E13" s="47" t="str">
        <f>MAX($C$7:C13)&amp;"-"&amp;COUNTA($E$8:E12)+1</f>
        <v>1-6</v>
      </c>
      <c r="F13" s="51" t="s">
        <v>179</v>
      </c>
      <c r="G13" s="52"/>
      <c r="H13" s="53" t="str">
        <f t="shared" ref="H13:N13" si="0">IFERROR(ROUNDDOWN(H10/(1-H11/H9),0),"")</f>
        <v/>
      </c>
      <c r="I13" s="53" t="str">
        <f t="shared" si="0"/>
        <v/>
      </c>
      <c r="J13" s="53" t="str">
        <f t="shared" si="0"/>
        <v/>
      </c>
      <c r="K13" s="53" t="str">
        <f t="shared" si="0"/>
        <v/>
      </c>
      <c r="L13" s="53" t="str">
        <f t="shared" si="0"/>
        <v/>
      </c>
      <c r="M13" s="53" t="str">
        <f t="shared" si="0"/>
        <v/>
      </c>
      <c r="N13" s="53" t="str">
        <f t="shared" si="0"/>
        <v/>
      </c>
    </row>
    <row r="14" spans="2:45" ht="29.25" customHeight="1" x14ac:dyDescent="0.55000000000000004">
      <c r="D14" s="2"/>
      <c r="E14" s="47" t="str">
        <f>MAX($C$7:C14)&amp;"-"&amp;COUNTA($E$8:E13)+1</f>
        <v>1-7</v>
      </c>
      <c r="F14" s="51" t="s">
        <v>180</v>
      </c>
      <c r="G14" s="52" t="s">
        <v>181</v>
      </c>
      <c r="H14" s="54" t="str">
        <f>IFERROR(ROUNDDOWN((H9-H13)/H9,4),"")</f>
        <v/>
      </c>
      <c r="I14" s="54" t="str">
        <f t="shared" ref="I14:N14" si="1">IFERROR(ROUNDDOWN((I9-I13)/I9,4),"")</f>
        <v/>
      </c>
      <c r="J14" s="54" t="str">
        <f t="shared" si="1"/>
        <v/>
      </c>
      <c r="K14" s="54" t="str">
        <f t="shared" si="1"/>
        <v/>
      </c>
      <c r="L14" s="54" t="str">
        <f t="shared" si="1"/>
        <v/>
      </c>
      <c r="M14" s="54" t="str">
        <f t="shared" si="1"/>
        <v/>
      </c>
      <c r="N14" s="54" t="str">
        <f t="shared" si="1"/>
        <v/>
      </c>
    </row>
    <row r="15" spans="2:45" ht="29.25" customHeight="1" x14ac:dyDescent="0.55000000000000004">
      <c r="D15" s="2"/>
      <c r="E15" s="47" t="str">
        <f>MAX($C$7:C15)&amp;"-"&amp;COUNTA($E$8:E14)+1</f>
        <v>1-8</v>
      </c>
      <c r="F15" s="51" t="s">
        <v>182</v>
      </c>
      <c r="G15" s="49"/>
      <c r="H15" s="53" t="str">
        <f>IFERROR(ROUNDDOWN(H8/H12,0),"")</f>
        <v/>
      </c>
      <c r="I15" s="53" t="str">
        <f t="shared" ref="I15:N15" si="2">IFERROR(ROUNDDOWN(I8/I12,0),"")</f>
        <v/>
      </c>
      <c r="J15" s="53" t="str">
        <f t="shared" si="2"/>
        <v/>
      </c>
      <c r="K15" s="53" t="str">
        <f t="shared" si="2"/>
        <v/>
      </c>
      <c r="L15" s="53" t="str">
        <f t="shared" si="2"/>
        <v/>
      </c>
      <c r="M15" s="53" t="str">
        <f t="shared" si="2"/>
        <v/>
      </c>
      <c r="N15" s="53" t="str">
        <f t="shared" si="2"/>
        <v/>
      </c>
    </row>
    <row r="16" spans="2:45" ht="29.25" customHeight="1" x14ac:dyDescent="0.55000000000000004">
      <c r="D16" s="2"/>
      <c r="E16" s="47" t="str">
        <f>MAX($C$7:C16)&amp;"-"&amp;COUNTA($E$8:E15)+1</f>
        <v>1-9</v>
      </c>
      <c r="F16" s="51" t="s">
        <v>183</v>
      </c>
      <c r="G16" s="52" t="s">
        <v>181</v>
      </c>
      <c r="H16" s="54" t="str">
        <f>IFERROR(ROUNDDOWN((H10+H11)/H8,4),"")</f>
        <v/>
      </c>
      <c r="I16" s="54" t="str">
        <f>IFERROR(ROUNDDOWN((I10+I11)/I8,4),"")</f>
        <v/>
      </c>
      <c r="J16" s="54" t="str">
        <f t="shared" ref="J16:N16" si="3">IFERROR(ROUNDDOWN((J10+J11)/J8,4),"")</f>
        <v/>
      </c>
      <c r="K16" s="54" t="str">
        <f t="shared" si="3"/>
        <v/>
      </c>
      <c r="L16" s="54" t="str">
        <f t="shared" si="3"/>
        <v/>
      </c>
      <c r="M16" s="54" t="str">
        <f t="shared" si="3"/>
        <v/>
      </c>
      <c r="N16" s="54" t="str">
        <f t="shared" si="3"/>
        <v/>
      </c>
    </row>
    <row r="17" spans="5:13" x14ac:dyDescent="0.55000000000000004">
      <c r="E17" s="55"/>
      <c r="F17" s="56"/>
      <c r="G17" s="57"/>
      <c r="H17" s="57"/>
      <c r="I17" s="57"/>
      <c r="J17" s="57"/>
      <c r="K17" s="57"/>
      <c r="L17" s="57"/>
      <c r="M17" s="57"/>
    </row>
  </sheetData>
  <sheetProtection algorithmName="SHA-512" hashValue="Kn2D9Mx06RXjYXwKLU3iHB3BGdn2QurdED4mD+/LuZ8lpRZf0L9CmloHm6gdWWBBkmyr1qhjoVz2XdVMpecZQw==" saltValue="zKb64DVjEgb/JbsKksl3+A==" spinCount="100000" sheet="1" objects="1" scenarios="1"/>
  <phoneticPr fontId="1"/>
  <dataValidations count="2">
    <dataValidation operator="lessThanOrEqual" allowBlank="1" showInputMessage="1" showErrorMessage="1" sqref="F4:F6 Q4:AS4 W8 W5:AC5 Q3:V3 P8:U8 Q9:W12 H8:N16" xr:uid="{3263252D-98F4-4C16-A35C-7B32EADE77E8}"/>
    <dataValidation type="list" operator="lessThanOrEqual" allowBlank="1" showInputMessage="1" showErrorMessage="1" sqref="F3" xr:uid="{65BFC861-2861-454B-B4EE-642A9D6B4EAA}">
      <formula1>"幹事企業単体,コンソーシアム合算"</formula1>
    </dataValidation>
  </dataValidations>
  <pageMargins left="0.7" right="0.7" top="0.75" bottom="0.75" header="0.3" footer="0.3"/>
  <pageSetup paperSize="9" scale="3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7583A-93FD-4ED8-9D7C-3CF45E045975}">
  <sheetPr codeName="Sheet5"/>
  <dimension ref="B1:O37"/>
  <sheetViews>
    <sheetView view="pageBreakPreview" zoomScale="80" zoomScaleNormal="70" zoomScaleSheetLayoutView="80" workbookViewId="0">
      <selection activeCell="D10" sqref="D10"/>
    </sheetView>
  </sheetViews>
  <sheetFormatPr defaultColWidth="8.1640625" defaultRowHeight="18" x14ac:dyDescent="0.55000000000000004"/>
  <cols>
    <col min="1" max="1" width="0.33203125" style="58" customWidth="1"/>
    <col min="2" max="2" width="12.08203125" style="156" customWidth="1"/>
    <col min="3" max="3" width="22.33203125" style="156" bestFit="1" customWidth="1"/>
    <col min="4" max="4" width="29.58203125" style="156" customWidth="1"/>
    <col min="5" max="5" width="31.33203125" style="156" customWidth="1"/>
    <col min="6" max="7" width="18.6640625" style="156" customWidth="1"/>
    <col min="8" max="8" width="8.1640625" style="58"/>
    <col min="9" max="15" width="8.1640625" style="142"/>
    <col min="16" max="16384" width="8.1640625" style="58"/>
  </cols>
  <sheetData>
    <row r="1" spans="2:15" ht="2.5" customHeight="1" x14ac:dyDescent="0.55000000000000004">
      <c r="B1" s="140"/>
      <c r="C1" s="141"/>
      <c r="D1" s="141"/>
      <c r="E1" s="141"/>
      <c r="F1" s="141"/>
      <c r="G1" s="141"/>
    </row>
    <row r="2" spans="2:15" ht="18" customHeight="1" x14ac:dyDescent="0.55000000000000004">
      <c r="B2" s="343" t="s">
        <v>184</v>
      </c>
      <c r="C2" s="343"/>
      <c r="D2" s="343"/>
      <c r="E2" s="343"/>
      <c r="F2" s="343"/>
      <c r="G2" s="343"/>
    </row>
    <row r="3" spans="2:15" ht="15.75" customHeight="1" x14ac:dyDescent="0.55000000000000004">
      <c r="B3" s="143"/>
      <c r="C3" s="143"/>
      <c r="D3" s="143"/>
      <c r="E3" s="143"/>
      <c r="F3" s="143"/>
      <c r="G3" s="144" t="s">
        <v>1031</v>
      </c>
      <c r="K3" s="108"/>
      <c r="L3" s="108"/>
      <c r="M3" s="108"/>
    </row>
    <row r="4" spans="2:15" ht="15.65" customHeight="1" x14ac:dyDescent="0.55000000000000004">
      <c r="B4" s="145" t="s">
        <v>185</v>
      </c>
      <c r="C4" s="143"/>
      <c r="D4" s="143"/>
      <c r="E4" s="143"/>
      <c r="F4" s="143"/>
      <c r="G4" s="143"/>
      <c r="I4" s="110"/>
      <c r="J4" s="116" t="s">
        <v>48</v>
      </c>
      <c r="K4" s="114" t="s">
        <v>53</v>
      </c>
      <c r="L4" s="110"/>
      <c r="M4" s="110"/>
    </row>
    <row r="5" spans="2:15" ht="15.75" customHeight="1" x14ac:dyDescent="0.55000000000000004">
      <c r="B5" s="146"/>
      <c r="C5" s="147"/>
      <c r="D5" s="147"/>
      <c r="E5" s="147"/>
      <c r="F5" s="147"/>
      <c r="G5" s="147"/>
      <c r="I5" s="108" t="s">
        <v>186</v>
      </c>
      <c r="J5" s="142" t="s">
        <v>52</v>
      </c>
      <c r="K5" s="142" t="s">
        <v>139</v>
      </c>
      <c r="L5" s="142" t="s">
        <v>140</v>
      </c>
      <c r="M5" s="142" t="s">
        <v>141</v>
      </c>
      <c r="N5" s="142" t="s">
        <v>142</v>
      </c>
      <c r="O5" s="142" t="s">
        <v>143</v>
      </c>
    </row>
    <row r="6" spans="2:15" ht="15.75" customHeight="1" x14ac:dyDescent="0.55000000000000004">
      <c r="B6" s="146" t="s">
        <v>187</v>
      </c>
      <c r="C6" s="147"/>
      <c r="D6" s="147"/>
      <c r="E6" s="147"/>
      <c r="F6" s="147"/>
      <c r="G6" s="147"/>
      <c r="H6" s="147"/>
      <c r="I6" s="142">
        <f>'様式第2-2(共同事業者)'!$CE$4</f>
        <v>0</v>
      </c>
      <c r="J6" s="142" t="str">
        <f>'様式第2-1(単独申請・共同申請における幹事事業者)'!$V$10</f>
        <v/>
      </c>
      <c r="K6" s="142" t="str">
        <f>'様式第2-2(共同事業者)'!$CH$10</f>
        <v/>
      </c>
      <c r="L6" s="142" t="str">
        <f>'様式第2-2(共同事業者)'!$CM$10</f>
        <v/>
      </c>
      <c r="M6" s="142" t="str">
        <f>'様式第2-2(共同事業者)'!$CR$10</f>
        <v/>
      </c>
      <c r="N6" s="142" t="str">
        <f>'様式第2-2(共同事業者)'!$CW$10</f>
        <v/>
      </c>
      <c r="O6" s="142" t="str">
        <f>'様式第2-2(共同事業者)'!$DB$10</f>
        <v/>
      </c>
    </row>
    <row r="7" spans="2:15" ht="15.75" customHeight="1" x14ac:dyDescent="0.55000000000000004">
      <c r="B7" s="146" t="s">
        <v>188</v>
      </c>
      <c r="C7" s="148">
        <f>IF($F$7="該当",1/2,
IF(COUNTIF($J$6:$O$6,1)&gt;0,1/2,2/3))</f>
        <v>0.66666666666666663</v>
      </c>
      <c r="D7" s="147"/>
      <c r="E7" s="183" t="s">
        <v>1028</v>
      </c>
      <c r="F7" s="12"/>
      <c r="G7" s="147"/>
      <c r="H7" s="147"/>
    </row>
    <row r="8" spans="2:15" ht="15.75" customHeight="1" x14ac:dyDescent="0.55000000000000004">
      <c r="B8" s="146" t="s">
        <v>189</v>
      </c>
      <c r="C8" s="149">
        <v>30000000</v>
      </c>
      <c r="D8" s="146" t="s">
        <v>56</v>
      </c>
      <c r="E8" s="182" t="s">
        <v>1029</v>
      </c>
      <c r="F8" s="146"/>
      <c r="G8" s="147"/>
      <c r="H8" s="147"/>
    </row>
    <row r="9" spans="2:15" ht="15.65" customHeight="1" x14ac:dyDescent="0.55000000000000004">
      <c r="B9" s="146" t="s">
        <v>190</v>
      </c>
      <c r="C9" s="149">
        <v>1000000</v>
      </c>
      <c r="D9" s="146" t="s">
        <v>56</v>
      </c>
      <c r="E9" s="182" t="s">
        <v>1030</v>
      </c>
      <c r="F9" s="146"/>
      <c r="G9" s="143"/>
    </row>
    <row r="10" spans="2:15" ht="33" customHeight="1" x14ac:dyDescent="0.55000000000000004">
      <c r="B10" s="150" t="s">
        <v>191</v>
      </c>
      <c r="C10" s="147"/>
      <c r="D10" s="147"/>
      <c r="E10" s="147"/>
      <c r="F10" s="147"/>
      <c r="G10" s="151" t="s">
        <v>192</v>
      </c>
    </row>
    <row r="11" spans="2:15" ht="36" x14ac:dyDescent="0.55000000000000004">
      <c r="B11" s="344" t="s">
        <v>1032</v>
      </c>
      <c r="C11" s="345"/>
      <c r="D11" s="152" t="s">
        <v>193</v>
      </c>
      <c r="E11" s="152" t="s">
        <v>194</v>
      </c>
      <c r="F11" s="152" t="s">
        <v>195</v>
      </c>
      <c r="G11" s="152" t="s">
        <v>196</v>
      </c>
    </row>
    <row r="12" spans="2:15" ht="29.5" x14ac:dyDescent="0.55000000000000004">
      <c r="B12" s="346" t="s">
        <v>197</v>
      </c>
      <c r="C12" s="153" t="s">
        <v>198</v>
      </c>
      <c r="D12" s="63"/>
      <c r="E12" s="63"/>
      <c r="F12" s="64"/>
      <c r="G12" s="65"/>
    </row>
    <row r="13" spans="2:15" x14ac:dyDescent="0.55000000000000004">
      <c r="B13" s="347"/>
      <c r="C13" s="153" t="s">
        <v>199</v>
      </c>
      <c r="D13" s="63"/>
      <c r="E13" s="66"/>
      <c r="F13" s="64"/>
      <c r="G13" s="65"/>
    </row>
    <row r="14" spans="2:15" x14ac:dyDescent="0.55000000000000004">
      <c r="B14" s="347"/>
      <c r="C14" s="154" t="s">
        <v>200</v>
      </c>
      <c r="D14" s="66"/>
      <c r="E14" s="66"/>
      <c r="F14" s="65"/>
      <c r="G14" s="65"/>
    </row>
    <row r="15" spans="2:15" x14ac:dyDescent="0.55000000000000004">
      <c r="B15" s="347"/>
      <c r="C15" s="154" t="s">
        <v>201</v>
      </c>
      <c r="D15" s="66"/>
      <c r="E15" s="66"/>
      <c r="F15" s="65"/>
      <c r="G15" s="65"/>
    </row>
    <row r="16" spans="2:15" x14ac:dyDescent="0.55000000000000004">
      <c r="B16" s="347"/>
      <c r="C16" s="154" t="s">
        <v>202</v>
      </c>
      <c r="D16" s="66"/>
      <c r="E16" s="66"/>
      <c r="F16" s="65"/>
      <c r="G16" s="65"/>
    </row>
    <row r="17" spans="2:7" x14ac:dyDescent="0.55000000000000004">
      <c r="B17" s="347"/>
      <c r="C17" s="154" t="s">
        <v>203</v>
      </c>
      <c r="D17" s="66"/>
      <c r="E17" s="125"/>
      <c r="F17" s="65"/>
      <c r="G17" s="65"/>
    </row>
    <row r="18" spans="2:7" x14ac:dyDescent="0.55000000000000004">
      <c r="B18" s="347"/>
      <c r="C18" s="154" t="s">
        <v>204</v>
      </c>
      <c r="D18" s="66"/>
      <c r="E18" s="66"/>
      <c r="F18" s="65"/>
      <c r="G18" s="65"/>
    </row>
    <row r="19" spans="2:7" x14ac:dyDescent="0.55000000000000004">
      <c r="B19" s="347"/>
      <c r="C19" s="154" t="s">
        <v>205</v>
      </c>
      <c r="D19" s="66"/>
      <c r="E19" s="66"/>
      <c r="F19" s="65"/>
      <c r="G19" s="65"/>
    </row>
    <row r="20" spans="2:7" x14ac:dyDescent="0.55000000000000004">
      <c r="B20" s="347"/>
      <c r="C20" s="154" t="s">
        <v>206</v>
      </c>
      <c r="D20" s="66"/>
      <c r="E20" s="66"/>
      <c r="F20" s="65"/>
      <c r="G20" s="65"/>
    </row>
    <row r="21" spans="2:7" x14ac:dyDescent="0.55000000000000004">
      <c r="B21" s="347"/>
      <c r="C21" s="154" t="s">
        <v>207</v>
      </c>
      <c r="D21" s="66"/>
      <c r="E21" s="66"/>
      <c r="F21" s="65"/>
      <c r="G21" s="65"/>
    </row>
    <row r="22" spans="2:7" x14ac:dyDescent="0.55000000000000004">
      <c r="B22" s="348"/>
      <c r="C22" s="155" t="s">
        <v>208</v>
      </c>
      <c r="D22" s="155"/>
      <c r="E22" s="155"/>
      <c r="F22" s="61">
        <f>SUM(F12:F21)</f>
        <v>0</v>
      </c>
      <c r="G22" s="62">
        <f>SUM(G12:G21)</f>
        <v>0</v>
      </c>
    </row>
    <row r="23" spans="2:7" ht="6" customHeight="1" x14ac:dyDescent="0.55000000000000004"/>
    <row r="24" spans="2:7" ht="22.5" x14ac:dyDescent="0.55000000000000004">
      <c r="B24" s="349" t="s">
        <v>209</v>
      </c>
      <c r="C24" s="350"/>
      <c r="D24" s="350"/>
      <c r="E24" s="350"/>
      <c r="F24" s="350"/>
      <c r="G24" s="157">
        <f>IF(
ROUNDDOWN(G22*$C$7,0)&gt;=$C$9,
IF(ROUNDDOWN(G22*$C$7,0)&gt;$C$8,$C$8,ROUNDDOWN(G22*$C$7,0)),
0)</f>
        <v>0</v>
      </c>
    </row>
    <row r="25" spans="2:7" x14ac:dyDescent="0.55000000000000004">
      <c r="B25" s="158" t="s">
        <v>210</v>
      </c>
      <c r="C25" s="159"/>
      <c r="D25" s="159"/>
      <c r="E25" s="159"/>
      <c r="F25" s="159"/>
      <c r="G25" s="159"/>
    </row>
    <row r="26" spans="2:7" x14ac:dyDescent="0.55000000000000004">
      <c r="B26" s="351" t="s">
        <v>211</v>
      </c>
      <c r="C26" s="351"/>
      <c r="D26" s="351"/>
      <c r="E26" s="351"/>
      <c r="F26" s="351"/>
      <c r="G26" s="351"/>
    </row>
    <row r="27" spans="2:7" x14ac:dyDescent="0.55000000000000004">
      <c r="B27" s="352" t="s">
        <v>212</v>
      </c>
      <c r="C27" s="353"/>
      <c r="D27" s="353"/>
      <c r="E27" s="353"/>
      <c r="F27" s="353"/>
      <c r="G27" s="353"/>
    </row>
    <row r="28" spans="2:7" x14ac:dyDescent="0.55000000000000004">
      <c r="B28" s="353"/>
      <c r="C28" s="353"/>
      <c r="D28" s="353"/>
      <c r="E28" s="353"/>
      <c r="F28" s="353"/>
      <c r="G28" s="353"/>
    </row>
    <row r="29" spans="2:7" x14ac:dyDescent="0.55000000000000004">
      <c r="B29" s="160" t="s">
        <v>213</v>
      </c>
      <c r="C29" s="161"/>
      <c r="G29" s="151" t="s">
        <v>192</v>
      </c>
    </row>
    <row r="30" spans="2:7" x14ac:dyDescent="0.55000000000000004">
      <c r="B30" s="356" t="s">
        <v>214</v>
      </c>
      <c r="C30" s="357"/>
      <c r="D30" s="357"/>
      <c r="E30" s="358"/>
      <c r="F30" s="344" t="s">
        <v>215</v>
      </c>
      <c r="G30" s="359"/>
    </row>
    <row r="31" spans="2:7" ht="18" customHeight="1" x14ac:dyDescent="0.55000000000000004">
      <c r="B31" s="354" t="s">
        <v>216</v>
      </c>
      <c r="C31" s="355"/>
      <c r="D31" s="162"/>
      <c r="E31" s="163"/>
      <c r="F31" s="360">
        <f>G24</f>
        <v>0</v>
      </c>
      <c r="G31" s="361"/>
    </row>
    <row r="32" spans="2:7" x14ac:dyDescent="0.55000000000000004">
      <c r="B32" s="354" t="s">
        <v>217</v>
      </c>
      <c r="C32" s="355"/>
      <c r="D32" s="162"/>
      <c r="E32" s="163"/>
      <c r="F32" s="362"/>
      <c r="G32" s="363"/>
    </row>
    <row r="33" spans="2:9" ht="18" customHeight="1" x14ac:dyDescent="0.55000000000000004">
      <c r="B33" s="354" t="s">
        <v>218</v>
      </c>
      <c r="C33" s="355"/>
      <c r="D33" s="162"/>
      <c r="E33" s="163"/>
      <c r="F33" s="362"/>
      <c r="G33" s="363"/>
    </row>
    <row r="34" spans="2:9" ht="18" customHeight="1" x14ac:dyDescent="0.55000000000000004">
      <c r="B34" s="354" t="s">
        <v>219</v>
      </c>
      <c r="C34" s="355"/>
      <c r="D34" s="366"/>
      <c r="E34" s="366"/>
      <c r="F34" s="362"/>
      <c r="G34" s="363"/>
    </row>
    <row r="35" spans="2:9" ht="18" customHeight="1" x14ac:dyDescent="0.55000000000000004">
      <c r="B35" s="364" t="s">
        <v>220</v>
      </c>
      <c r="C35" s="365"/>
      <c r="D35" s="366"/>
      <c r="E35" s="366"/>
      <c r="F35" s="362"/>
      <c r="G35" s="363"/>
    </row>
    <row r="36" spans="2:9" ht="18" customHeight="1" x14ac:dyDescent="0.55000000000000004">
      <c r="B36" s="367" t="s">
        <v>221</v>
      </c>
      <c r="C36" s="368"/>
      <c r="D36" s="368"/>
      <c r="E36" s="369"/>
      <c r="F36" s="360">
        <f>SUM(F31:F35)</f>
        <v>0</v>
      </c>
      <c r="G36" s="361"/>
      <c r="I36" s="142" t="str">
        <f>IF(F36&gt;=F22,"OK","NG")</f>
        <v>OK</v>
      </c>
    </row>
    <row r="37" spans="2:9" x14ac:dyDescent="0.55000000000000004">
      <c r="B37" s="156" t="s">
        <v>222</v>
      </c>
    </row>
  </sheetData>
  <sheetProtection algorithmName="SHA-512" hashValue="Sg+aFDqM8VWDVn7lAGBm7wVv2Asi0ahVTSr6kh2NayrH8Ynd16uQ6ZbjYrDds+OJwCjYLWktQKq5ooYYUYbiFg==" saltValue="BwVlaPWed8tDhOPbBBZnvg==" spinCount="100000" sheet="1" objects="1" scenarios="1"/>
  <mergeCells count="23">
    <mergeCell ref="B35:C35"/>
    <mergeCell ref="D35:E35"/>
    <mergeCell ref="B36:E36"/>
    <mergeCell ref="D34:E34"/>
    <mergeCell ref="F35:G35"/>
    <mergeCell ref="F36:G36"/>
    <mergeCell ref="B27:G27"/>
    <mergeCell ref="B28:G28"/>
    <mergeCell ref="B31:C31"/>
    <mergeCell ref="B32:C32"/>
    <mergeCell ref="B34:C34"/>
    <mergeCell ref="B33:C33"/>
    <mergeCell ref="B30:E30"/>
    <mergeCell ref="F30:G30"/>
    <mergeCell ref="F31:G31"/>
    <mergeCell ref="F32:G32"/>
    <mergeCell ref="F33:G33"/>
    <mergeCell ref="F34:G34"/>
    <mergeCell ref="B2:G2"/>
    <mergeCell ref="B11:C11"/>
    <mergeCell ref="B12:B22"/>
    <mergeCell ref="B24:F24"/>
    <mergeCell ref="B26:G26"/>
  </mergeCells>
  <phoneticPr fontId="1"/>
  <dataValidations count="1">
    <dataValidation type="list" allowBlank="1" showInputMessage="1" showErrorMessage="1" sqref="F7" xr:uid="{F81ABDDF-944D-40AA-86A0-D6FC419A8CB6}">
      <formula1>"該当,非該当"</formula1>
    </dataValidation>
  </dataValidations>
  <hyperlinks>
    <hyperlink ref="B27" r:id="rId1" xr:uid="{62B7EB2B-DFD8-4BCD-9BED-E2B773B3E5DA}"/>
  </hyperlinks>
  <printOptions horizontalCentered="1"/>
  <pageMargins left="0.78740157480314965" right="0.39370078740157483" top="0.47244094488188981" bottom="0.19685039370078741" header="0.31496062992125984" footer="0.31496062992125984"/>
  <pageSetup paperSize="9" scale="54" orientation="portrait"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2C132-7C3B-4AC4-9F35-9B03CB8BF418}">
  <dimension ref="B1:O63"/>
  <sheetViews>
    <sheetView showGridLines="0" view="pageBreakPreview" topLeftCell="B3" zoomScale="80" zoomScaleNormal="76" zoomScaleSheetLayoutView="80" workbookViewId="0">
      <selection activeCell="B11" sqref="B11"/>
    </sheetView>
  </sheetViews>
  <sheetFormatPr defaultColWidth="9.08203125" defaultRowHeight="18" x14ac:dyDescent="0.55000000000000004"/>
  <cols>
    <col min="1" max="1" width="0.58203125" style="67" customWidth="1"/>
    <col min="2" max="2" width="5.08203125" style="67" customWidth="1"/>
    <col min="3" max="3" width="18.58203125" style="67" customWidth="1"/>
    <col min="4" max="6" width="15.58203125" style="67" customWidth="1"/>
    <col min="7" max="7" width="11.5" style="67" customWidth="1"/>
    <col min="8" max="15" width="13.08203125" style="67" customWidth="1"/>
    <col min="16" max="16384" width="9.08203125" style="67"/>
  </cols>
  <sheetData>
    <row r="1" spans="2:15" ht="2.5" customHeight="1" x14ac:dyDescent="0.55000000000000004"/>
    <row r="2" spans="2:15" s="58" customFormat="1" ht="18.75" customHeight="1" x14ac:dyDescent="0.55000000000000004">
      <c r="B2" s="68" t="s">
        <v>223</v>
      </c>
    </row>
    <row r="3" spans="2:15" s="58" customFormat="1" ht="31" customHeight="1" x14ac:dyDescent="0.55000000000000004">
      <c r="B3" s="383" t="s">
        <v>224</v>
      </c>
      <c r="C3" s="383"/>
      <c r="D3" s="383"/>
      <c r="E3" s="383"/>
      <c r="F3" s="383"/>
      <c r="G3" s="383"/>
      <c r="H3" s="383"/>
      <c r="I3" s="383"/>
      <c r="J3" s="383"/>
      <c r="K3" s="383"/>
      <c r="L3" s="383"/>
      <c r="M3" s="383"/>
      <c r="N3" s="383"/>
      <c r="O3" s="383"/>
    </row>
    <row r="4" spans="2:15" s="58" customFormat="1" ht="12" customHeight="1" x14ac:dyDescent="0.55000000000000004">
      <c r="B4" s="69"/>
      <c r="C4" s="69"/>
      <c r="D4" s="69"/>
      <c r="E4" s="69"/>
      <c r="F4" s="69"/>
      <c r="G4" s="69"/>
      <c r="H4" s="69"/>
      <c r="I4" s="69"/>
      <c r="J4" s="69"/>
      <c r="K4" s="69"/>
      <c r="L4" s="69"/>
      <c r="M4" s="69"/>
      <c r="N4" s="69"/>
      <c r="O4" s="69"/>
    </row>
    <row r="5" spans="2:15" s="58" customFormat="1" ht="30.65" customHeight="1" x14ac:dyDescent="0.55000000000000004">
      <c r="B5" s="70" t="s">
        <v>225</v>
      </c>
    </row>
    <row r="6" spans="2:15" s="58" customFormat="1" ht="73" customHeight="1" x14ac:dyDescent="0.55000000000000004">
      <c r="B6" s="370" t="s">
        <v>226</v>
      </c>
      <c r="C6" s="370"/>
      <c r="D6" s="370"/>
      <c r="E6" s="370"/>
      <c r="F6" s="370"/>
      <c r="G6" s="370"/>
      <c r="H6" s="370"/>
      <c r="I6" s="370"/>
      <c r="J6" s="370"/>
      <c r="K6" s="370"/>
      <c r="L6" s="370"/>
      <c r="M6" s="370"/>
      <c r="N6" s="370"/>
      <c r="O6" s="370"/>
    </row>
    <row r="7" spans="2:15" x14ac:dyDescent="0.55000000000000004">
      <c r="B7" s="384" t="s">
        <v>227</v>
      </c>
      <c r="C7" s="386" t="s">
        <v>228</v>
      </c>
      <c r="D7" s="387"/>
      <c r="E7" s="384" t="s">
        <v>229</v>
      </c>
      <c r="F7" s="384" t="s">
        <v>230</v>
      </c>
      <c r="G7" s="384" t="s">
        <v>231</v>
      </c>
      <c r="H7" s="390"/>
      <c r="I7" s="390"/>
      <c r="J7" s="390"/>
      <c r="K7" s="390"/>
      <c r="L7" s="390"/>
      <c r="M7" s="390"/>
      <c r="N7" s="390"/>
      <c r="O7" s="390"/>
    </row>
    <row r="8" spans="2:15" ht="26.15" customHeight="1" x14ac:dyDescent="0.55000000000000004">
      <c r="B8" s="385"/>
      <c r="C8" s="388"/>
      <c r="D8" s="389"/>
      <c r="E8" s="385"/>
      <c r="F8" s="385"/>
      <c r="G8" s="385"/>
      <c r="H8" s="71" t="s">
        <v>232</v>
      </c>
      <c r="I8" s="71" t="s">
        <v>233</v>
      </c>
      <c r="J8" s="71" t="s">
        <v>234</v>
      </c>
      <c r="K8" s="71" t="s">
        <v>235</v>
      </c>
      <c r="L8" s="71" t="s">
        <v>236</v>
      </c>
      <c r="M8" s="71" t="s">
        <v>237</v>
      </c>
      <c r="N8" s="71" t="s">
        <v>238</v>
      </c>
      <c r="O8" s="71" t="s">
        <v>239</v>
      </c>
    </row>
    <row r="9" spans="2:15" ht="20.149999999999999" customHeight="1" x14ac:dyDescent="0.55000000000000004">
      <c r="B9" s="391" t="s">
        <v>240</v>
      </c>
      <c r="C9" s="392"/>
      <c r="D9" s="392"/>
      <c r="E9" s="392"/>
      <c r="F9" s="392"/>
      <c r="G9" s="393"/>
      <c r="H9" s="72"/>
      <c r="I9" s="72"/>
      <c r="J9" s="72"/>
      <c r="K9" s="72"/>
      <c r="L9" s="72"/>
      <c r="M9" s="72"/>
      <c r="N9" s="72"/>
      <c r="O9" s="72"/>
    </row>
    <row r="10" spans="2:15" ht="20.149999999999999" customHeight="1" x14ac:dyDescent="0.55000000000000004">
      <c r="B10" s="376" t="s">
        <v>241</v>
      </c>
      <c r="C10" s="377"/>
      <c r="D10" s="377"/>
      <c r="E10" s="377"/>
      <c r="F10" s="377"/>
      <c r="G10" s="378"/>
      <c r="H10" s="73"/>
      <c r="I10" s="73"/>
      <c r="J10" s="73"/>
      <c r="K10" s="73"/>
      <c r="L10" s="73"/>
      <c r="M10" s="73"/>
      <c r="N10" s="73"/>
      <c r="O10" s="73"/>
    </row>
    <row r="11" spans="2:15" ht="40" customHeight="1" x14ac:dyDescent="0.55000000000000004">
      <c r="B11" s="126"/>
      <c r="C11" s="373"/>
      <c r="D11" s="375"/>
      <c r="E11" s="127"/>
      <c r="F11" s="128"/>
      <c r="G11" s="129"/>
      <c r="H11" s="75"/>
      <c r="I11" s="75"/>
      <c r="J11" s="75"/>
      <c r="K11" s="75"/>
      <c r="L11" s="75"/>
      <c r="M11" s="75"/>
      <c r="N11" s="75"/>
      <c r="O11" s="75"/>
    </row>
    <row r="12" spans="2:15" ht="40" customHeight="1" x14ac:dyDescent="0.55000000000000004">
      <c r="B12" s="126"/>
      <c r="C12" s="373"/>
      <c r="D12" s="375"/>
      <c r="E12" s="127"/>
      <c r="F12" s="127"/>
      <c r="G12" s="129"/>
      <c r="H12" s="75"/>
      <c r="I12" s="75"/>
      <c r="J12" s="75"/>
      <c r="K12" s="75"/>
      <c r="L12" s="75"/>
      <c r="M12" s="75"/>
      <c r="N12" s="75"/>
      <c r="O12" s="75"/>
    </row>
    <row r="13" spans="2:15" ht="60.65" customHeight="1" x14ac:dyDescent="0.55000000000000004">
      <c r="B13" s="126"/>
      <c r="C13" s="373"/>
      <c r="D13" s="375"/>
      <c r="E13" s="127"/>
      <c r="F13" s="127"/>
      <c r="G13" s="129"/>
      <c r="H13" s="75"/>
      <c r="I13" s="75"/>
      <c r="J13" s="75"/>
      <c r="K13" s="75"/>
      <c r="L13" s="75"/>
      <c r="M13" s="75"/>
      <c r="N13" s="75"/>
      <c r="O13" s="75"/>
    </row>
    <row r="14" spans="2:15" ht="40" customHeight="1" x14ac:dyDescent="0.55000000000000004">
      <c r="B14" s="126"/>
      <c r="C14" s="373"/>
      <c r="D14" s="375"/>
      <c r="E14" s="127"/>
      <c r="F14" s="127"/>
      <c r="G14" s="129"/>
      <c r="H14" s="75"/>
      <c r="I14" s="75"/>
      <c r="J14" s="75"/>
      <c r="K14" s="75"/>
      <c r="L14" s="75"/>
      <c r="M14" s="75"/>
      <c r="N14" s="75"/>
      <c r="O14" s="75"/>
    </row>
    <row r="15" spans="2:15" ht="40" customHeight="1" x14ac:dyDescent="0.55000000000000004">
      <c r="B15" s="126"/>
      <c r="C15" s="373"/>
      <c r="D15" s="375"/>
      <c r="E15" s="127"/>
      <c r="F15" s="127"/>
      <c r="G15" s="129"/>
      <c r="H15" s="75"/>
      <c r="I15" s="75"/>
      <c r="J15" s="75"/>
      <c r="K15" s="75"/>
      <c r="L15" s="75"/>
      <c r="M15" s="75"/>
      <c r="N15" s="75"/>
      <c r="O15" s="75"/>
    </row>
    <row r="16" spans="2:15" ht="40" customHeight="1" x14ac:dyDescent="0.55000000000000004">
      <c r="B16" s="126"/>
      <c r="C16" s="373"/>
      <c r="D16" s="375"/>
      <c r="E16" s="127"/>
      <c r="F16" s="127"/>
      <c r="G16" s="129"/>
      <c r="H16" s="75"/>
      <c r="I16" s="75"/>
      <c r="J16" s="75"/>
      <c r="K16" s="75"/>
      <c r="L16" s="75"/>
      <c r="M16" s="75"/>
      <c r="N16" s="75"/>
      <c r="O16" s="75"/>
    </row>
    <row r="17" spans="2:15" ht="40" customHeight="1" x14ac:dyDescent="0.55000000000000004">
      <c r="B17" s="126"/>
      <c r="C17" s="373"/>
      <c r="D17" s="375"/>
      <c r="E17" s="127"/>
      <c r="F17" s="127"/>
      <c r="G17" s="129"/>
      <c r="H17" s="75"/>
      <c r="I17" s="75"/>
      <c r="J17" s="75"/>
      <c r="K17" s="75"/>
      <c r="L17" s="75"/>
      <c r="M17" s="75"/>
      <c r="N17" s="75"/>
      <c r="O17" s="75"/>
    </row>
    <row r="18" spans="2:15" ht="58" customHeight="1" x14ac:dyDescent="0.55000000000000004">
      <c r="B18" s="126"/>
      <c r="C18" s="373"/>
      <c r="D18" s="375"/>
      <c r="E18" s="127"/>
      <c r="F18" s="127"/>
      <c r="G18" s="129"/>
      <c r="H18" s="75"/>
      <c r="I18" s="75"/>
      <c r="J18" s="75"/>
      <c r="K18" s="75"/>
      <c r="L18" s="75"/>
      <c r="M18" s="75"/>
      <c r="N18" s="75"/>
      <c r="O18" s="75"/>
    </row>
    <row r="19" spans="2:15" ht="20.149999999999999" customHeight="1" x14ac:dyDescent="0.55000000000000004">
      <c r="B19" s="376" t="s">
        <v>242</v>
      </c>
      <c r="C19" s="377"/>
      <c r="D19" s="377"/>
      <c r="E19" s="377"/>
      <c r="F19" s="377"/>
      <c r="G19" s="378"/>
      <c r="H19" s="73"/>
      <c r="I19" s="73"/>
      <c r="J19" s="73"/>
      <c r="K19" s="73"/>
      <c r="L19" s="73"/>
      <c r="M19" s="73"/>
      <c r="N19" s="73"/>
      <c r="O19" s="73"/>
    </row>
    <row r="20" spans="2:15" ht="40" customHeight="1" x14ac:dyDescent="0.55000000000000004">
      <c r="B20" s="126"/>
      <c r="C20" s="379"/>
      <c r="D20" s="380"/>
      <c r="E20" s="128"/>
      <c r="F20" s="128"/>
      <c r="G20" s="129"/>
      <c r="H20" s="75"/>
      <c r="I20" s="75"/>
      <c r="J20" s="75"/>
      <c r="K20" s="75"/>
      <c r="L20" s="75"/>
      <c r="M20" s="75"/>
      <c r="N20" s="75"/>
      <c r="O20" s="75"/>
    </row>
    <row r="21" spans="2:15" ht="20.149999999999999" customHeight="1" x14ac:dyDescent="0.55000000000000004">
      <c r="B21" s="376" t="s">
        <v>243</v>
      </c>
      <c r="C21" s="377"/>
      <c r="D21" s="377"/>
      <c r="E21" s="377"/>
      <c r="F21" s="377"/>
      <c r="G21" s="378"/>
      <c r="H21" s="73"/>
      <c r="I21" s="73"/>
      <c r="J21" s="73"/>
      <c r="K21" s="73"/>
      <c r="L21" s="73"/>
      <c r="M21" s="73"/>
      <c r="N21" s="73"/>
      <c r="O21" s="73"/>
    </row>
    <row r="22" spans="2:15" ht="40" customHeight="1" x14ac:dyDescent="0.55000000000000004">
      <c r="B22" s="126"/>
      <c r="C22" s="381"/>
      <c r="D22" s="374"/>
      <c r="E22" s="128"/>
      <c r="F22" s="128"/>
      <c r="G22" s="129"/>
      <c r="H22" s="75"/>
      <c r="I22" s="75"/>
      <c r="J22" s="75"/>
      <c r="K22" s="75"/>
      <c r="L22" s="75"/>
      <c r="M22" s="75"/>
      <c r="N22" s="75"/>
      <c r="O22" s="75"/>
    </row>
    <row r="23" spans="2:15" ht="41.15" customHeight="1" x14ac:dyDescent="0.55000000000000004">
      <c r="B23" s="126"/>
      <c r="C23" s="382"/>
      <c r="D23" s="382"/>
      <c r="E23" s="128"/>
      <c r="F23" s="128"/>
      <c r="G23" s="129"/>
      <c r="H23" s="75"/>
      <c r="I23" s="75"/>
      <c r="J23" s="75"/>
      <c r="K23" s="75"/>
      <c r="L23" s="75"/>
      <c r="M23" s="75"/>
      <c r="N23" s="75"/>
      <c r="O23" s="75"/>
    </row>
    <row r="24" spans="2:15" ht="41.15" customHeight="1" x14ac:dyDescent="0.55000000000000004">
      <c r="B24" s="126"/>
      <c r="C24" s="381"/>
      <c r="D24" s="374"/>
      <c r="E24" s="128"/>
      <c r="F24" s="128"/>
      <c r="G24" s="129"/>
      <c r="H24" s="75"/>
      <c r="I24" s="75"/>
      <c r="J24" s="75"/>
      <c r="K24" s="75"/>
      <c r="L24" s="75"/>
      <c r="M24" s="130"/>
      <c r="N24" s="75"/>
      <c r="O24" s="75"/>
    </row>
    <row r="25" spans="2:15" ht="40" customHeight="1" x14ac:dyDescent="0.55000000000000004">
      <c r="B25" s="126"/>
      <c r="C25" s="381"/>
      <c r="D25" s="374"/>
      <c r="E25" s="128"/>
      <c r="F25" s="128"/>
      <c r="G25" s="129"/>
      <c r="H25" s="75"/>
      <c r="I25" s="75"/>
      <c r="J25" s="75"/>
      <c r="K25" s="75"/>
      <c r="L25" s="75"/>
      <c r="M25" s="75"/>
      <c r="N25" s="75"/>
      <c r="O25" s="75"/>
    </row>
    <row r="26" spans="2:15" ht="41.15" customHeight="1" x14ac:dyDescent="0.55000000000000004">
      <c r="B26" s="126"/>
      <c r="C26" s="373"/>
      <c r="D26" s="374"/>
      <c r="E26" s="128"/>
      <c r="F26" s="128"/>
      <c r="G26" s="129"/>
      <c r="H26" s="75"/>
      <c r="I26" s="75"/>
      <c r="J26" s="75"/>
      <c r="K26" s="75"/>
      <c r="L26" s="75"/>
      <c r="M26" s="75"/>
      <c r="N26" s="75"/>
      <c r="O26" s="75"/>
    </row>
    <row r="27" spans="2:15" x14ac:dyDescent="0.55000000000000004">
      <c r="B27" s="131"/>
      <c r="C27" s="131"/>
      <c r="D27" s="131"/>
      <c r="E27" s="131"/>
      <c r="F27" s="131"/>
      <c r="G27" s="131"/>
      <c r="H27" s="131"/>
      <c r="I27" s="131"/>
      <c r="J27" s="131"/>
      <c r="K27" s="131"/>
      <c r="L27" s="131"/>
      <c r="M27" s="131"/>
      <c r="N27" s="131"/>
      <c r="O27" s="131"/>
    </row>
    <row r="28" spans="2:15" ht="22.5" x14ac:dyDescent="0.55000000000000004">
      <c r="B28" s="70" t="s">
        <v>244</v>
      </c>
      <c r="C28" s="131"/>
      <c r="D28" s="131"/>
      <c r="E28" s="131"/>
      <c r="F28" s="131"/>
      <c r="G28" s="131"/>
      <c r="H28" s="131"/>
      <c r="I28" s="131"/>
      <c r="J28" s="131"/>
      <c r="K28" s="131"/>
      <c r="L28" s="131"/>
      <c r="M28" s="131"/>
      <c r="N28" s="131"/>
      <c r="O28" s="131"/>
    </row>
    <row r="29" spans="2:15" s="58" customFormat="1" ht="73" customHeight="1" x14ac:dyDescent="0.55000000000000004">
      <c r="B29" s="370" t="s">
        <v>245</v>
      </c>
      <c r="C29" s="370"/>
      <c r="D29" s="370"/>
      <c r="E29" s="370"/>
      <c r="F29" s="370"/>
      <c r="G29" s="370"/>
      <c r="H29" s="370"/>
      <c r="I29" s="370"/>
      <c r="J29" s="370"/>
      <c r="K29" s="370"/>
      <c r="L29" s="370"/>
      <c r="M29" s="370"/>
      <c r="N29" s="370"/>
      <c r="O29" s="370"/>
    </row>
    <row r="30" spans="2:15" x14ac:dyDescent="0.55000000000000004">
      <c r="B30" s="371" t="s">
        <v>246</v>
      </c>
      <c r="C30" s="372"/>
      <c r="D30" s="372"/>
      <c r="E30" s="372"/>
      <c r="F30" s="372"/>
      <c r="G30" s="372"/>
      <c r="H30" s="372"/>
      <c r="I30" s="372"/>
      <c r="J30" s="372"/>
      <c r="K30" s="372"/>
      <c r="L30" s="372"/>
      <c r="M30" s="372"/>
      <c r="N30" s="372"/>
      <c r="O30" s="372"/>
    </row>
    <row r="31" spans="2:15" x14ac:dyDescent="0.55000000000000004">
      <c r="B31" s="132"/>
      <c r="C31" s="133"/>
      <c r="D31" s="133"/>
      <c r="E31" s="133"/>
      <c r="F31" s="133"/>
      <c r="G31" s="133"/>
      <c r="H31" s="133"/>
      <c r="I31" s="133"/>
      <c r="J31" s="133"/>
      <c r="K31" s="133"/>
      <c r="L31" s="133"/>
      <c r="M31" s="133"/>
      <c r="N31" s="133"/>
      <c r="O31" s="134"/>
    </row>
    <row r="32" spans="2:15" x14ac:dyDescent="0.55000000000000004">
      <c r="B32" s="135"/>
      <c r="C32" s="130"/>
      <c r="D32" s="130"/>
      <c r="E32" s="130"/>
      <c r="F32" s="130"/>
      <c r="G32" s="130"/>
      <c r="H32" s="130"/>
      <c r="I32" s="130"/>
      <c r="J32" s="130"/>
      <c r="K32" s="130"/>
      <c r="L32" s="130"/>
      <c r="M32" s="130"/>
      <c r="N32" s="130"/>
      <c r="O32" s="136"/>
    </row>
    <row r="33" spans="2:15" x14ac:dyDescent="0.55000000000000004">
      <c r="B33" s="135"/>
      <c r="C33" s="130"/>
      <c r="D33" s="130"/>
      <c r="E33" s="130"/>
      <c r="F33" s="130"/>
      <c r="G33" s="130"/>
      <c r="H33" s="130"/>
      <c r="I33" s="130"/>
      <c r="J33" s="130"/>
      <c r="K33" s="130"/>
      <c r="L33" s="130"/>
      <c r="M33" s="130"/>
      <c r="N33" s="130"/>
      <c r="O33" s="136"/>
    </row>
    <row r="34" spans="2:15" x14ac:dyDescent="0.55000000000000004">
      <c r="B34" s="135"/>
      <c r="C34" s="130"/>
      <c r="D34" s="130"/>
      <c r="E34" s="130"/>
      <c r="F34" s="130"/>
      <c r="G34" s="130"/>
      <c r="H34" s="130"/>
      <c r="I34" s="130"/>
      <c r="J34" s="130"/>
      <c r="K34" s="130"/>
      <c r="L34" s="130"/>
      <c r="M34" s="130"/>
      <c r="N34" s="130"/>
      <c r="O34" s="136"/>
    </row>
    <row r="35" spans="2:15" x14ac:dyDescent="0.55000000000000004">
      <c r="B35" s="135"/>
      <c r="C35" s="130"/>
      <c r="D35" s="130"/>
      <c r="E35" s="130"/>
      <c r="F35" s="130"/>
      <c r="G35" s="130"/>
      <c r="H35" s="130"/>
      <c r="I35" s="130"/>
      <c r="J35" s="130"/>
      <c r="K35" s="130"/>
      <c r="L35" s="130"/>
      <c r="M35" s="130"/>
      <c r="N35" s="130"/>
      <c r="O35" s="136"/>
    </row>
    <row r="36" spans="2:15" x14ac:dyDescent="0.55000000000000004">
      <c r="B36" s="135"/>
      <c r="C36" s="130"/>
      <c r="D36" s="130"/>
      <c r="E36" s="130"/>
      <c r="F36" s="130"/>
      <c r="G36" s="130"/>
      <c r="H36" s="130"/>
      <c r="I36" s="130"/>
      <c r="J36" s="130"/>
      <c r="K36" s="130"/>
      <c r="L36" s="130"/>
      <c r="M36" s="130"/>
      <c r="N36" s="130"/>
      <c r="O36" s="136"/>
    </row>
    <row r="37" spans="2:15" x14ac:dyDescent="0.55000000000000004">
      <c r="B37" s="135"/>
      <c r="C37" s="130"/>
      <c r="D37" s="130"/>
      <c r="E37" s="130"/>
      <c r="F37" s="130"/>
      <c r="G37" s="130"/>
      <c r="H37" s="130"/>
      <c r="I37" s="130"/>
      <c r="J37" s="130"/>
      <c r="K37" s="130"/>
      <c r="L37" s="130"/>
      <c r="M37" s="130"/>
      <c r="N37" s="130"/>
      <c r="O37" s="136"/>
    </row>
    <row r="38" spans="2:15" x14ac:dyDescent="0.55000000000000004">
      <c r="B38" s="135"/>
      <c r="C38" s="130"/>
      <c r="D38" s="130"/>
      <c r="E38" s="130"/>
      <c r="F38" s="130"/>
      <c r="G38" s="130"/>
      <c r="H38" s="130"/>
      <c r="I38" s="130"/>
      <c r="J38" s="130"/>
      <c r="K38" s="130"/>
      <c r="L38" s="130"/>
      <c r="M38" s="130"/>
      <c r="N38" s="130"/>
      <c r="O38" s="136"/>
    </row>
    <row r="39" spans="2:15" x14ac:dyDescent="0.55000000000000004">
      <c r="B39" s="135"/>
      <c r="C39" s="130"/>
      <c r="D39" s="130"/>
      <c r="E39" s="130"/>
      <c r="F39" s="130"/>
      <c r="G39" s="130"/>
      <c r="H39" s="130"/>
      <c r="I39" s="130"/>
      <c r="J39" s="130"/>
      <c r="K39" s="130"/>
      <c r="L39" s="130"/>
      <c r="M39" s="130"/>
      <c r="N39" s="130"/>
      <c r="O39" s="136"/>
    </row>
    <row r="40" spans="2:15" x14ac:dyDescent="0.55000000000000004">
      <c r="B40" s="135"/>
      <c r="C40" s="130"/>
      <c r="D40" s="130"/>
      <c r="E40" s="130"/>
      <c r="F40" s="130"/>
      <c r="G40" s="130"/>
      <c r="H40" s="130"/>
      <c r="I40" s="130"/>
      <c r="J40" s="130"/>
      <c r="K40" s="130"/>
      <c r="L40" s="130"/>
      <c r="M40" s="130"/>
      <c r="N40" s="130"/>
      <c r="O40" s="136"/>
    </row>
    <row r="41" spans="2:15" x14ac:dyDescent="0.55000000000000004">
      <c r="B41" s="135"/>
      <c r="C41" s="130"/>
      <c r="D41" s="130"/>
      <c r="E41" s="130"/>
      <c r="F41" s="130"/>
      <c r="G41" s="130"/>
      <c r="H41" s="130"/>
      <c r="I41" s="130"/>
      <c r="J41" s="130"/>
      <c r="K41" s="130"/>
      <c r="L41" s="130"/>
      <c r="M41" s="130"/>
      <c r="N41" s="130"/>
      <c r="O41" s="136"/>
    </row>
    <row r="42" spans="2:15" x14ac:dyDescent="0.55000000000000004">
      <c r="B42" s="135"/>
      <c r="C42" s="130"/>
      <c r="D42" s="130"/>
      <c r="E42" s="130"/>
      <c r="F42" s="130"/>
      <c r="G42" s="130"/>
      <c r="H42" s="130"/>
      <c r="I42" s="130"/>
      <c r="J42" s="130"/>
      <c r="K42" s="130"/>
      <c r="L42" s="130"/>
      <c r="M42" s="130"/>
      <c r="N42" s="130"/>
      <c r="O42" s="136"/>
    </row>
    <row r="43" spans="2:15" x14ac:dyDescent="0.55000000000000004">
      <c r="B43" s="135"/>
      <c r="C43" s="130"/>
      <c r="D43" s="130"/>
      <c r="E43" s="130"/>
      <c r="F43" s="130"/>
      <c r="G43" s="130"/>
      <c r="H43" s="130"/>
      <c r="I43" s="130"/>
      <c r="J43" s="130"/>
      <c r="K43" s="130"/>
      <c r="L43" s="130"/>
      <c r="M43" s="130"/>
      <c r="N43" s="130"/>
      <c r="O43" s="136"/>
    </row>
    <row r="44" spans="2:15" x14ac:dyDescent="0.55000000000000004">
      <c r="B44" s="135"/>
      <c r="C44" s="130"/>
      <c r="D44" s="130"/>
      <c r="E44" s="130"/>
      <c r="F44" s="130"/>
      <c r="G44" s="130"/>
      <c r="H44" s="130"/>
      <c r="I44" s="130"/>
      <c r="J44" s="130"/>
      <c r="K44" s="130"/>
      <c r="L44" s="130"/>
      <c r="M44" s="130"/>
      <c r="N44" s="130"/>
      <c r="O44" s="136"/>
    </row>
    <row r="45" spans="2:15" x14ac:dyDescent="0.55000000000000004">
      <c r="B45" s="135"/>
      <c r="C45" s="130"/>
      <c r="D45" s="130"/>
      <c r="E45" s="130"/>
      <c r="F45" s="130"/>
      <c r="G45" s="130"/>
      <c r="H45" s="130"/>
      <c r="I45" s="130"/>
      <c r="J45" s="130"/>
      <c r="K45" s="130"/>
      <c r="L45" s="130"/>
      <c r="M45" s="130"/>
      <c r="N45" s="130"/>
      <c r="O45" s="136"/>
    </row>
    <row r="46" spans="2:15" x14ac:dyDescent="0.55000000000000004">
      <c r="B46" s="135"/>
      <c r="C46" s="130"/>
      <c r="D46" s="130"/>
      <c r="E46" s="130"/>
      <c r="F46" s="130"/>
      <c r="G46" s="130"/>
      <c r="H46" s="130"/>
      <c r="I46" s="130"/>
      <c r="J46" s="130"/>
      <c r="K46" s="130"/>
      <c r="L46" s="130"/>
      <c r="M46" s="130"/>
      <c r="N46" s="130"/>
      <c r="O46" s="136"/>
    </row>
    <row r="47" spans="2:15" x14ac:dyDescent="0.55000000000000004">
      <c r="B47" s="135"/>
      <c r="C47" s="130"/>
      <c r="D47" s="130"/>
      <c r="E47" s="130"/>
      <c r="F47" s="130"/>
      <c r="G47" s="130"/>
      <c r="H47" s="130"/>
      <c r="I47" s="130"/>
      <c r="J47" s="130"/>
      <c r="K47" s="130"/>
      <c r="L47" s="130"/>
      <c r="M47" s="130"/>
      <c r="N47" s="130"/>
      <c r="O47" s="136"/>
    </row>
    <row r="48" spans="2:15" x14ac:dyDescent="0.55000000000000004">
      <c r="B48" s="135"/>
      <c r="C48" s="130"/>
      <c r="D48" s="130"/>
      <c r="E48" s="130"/>
      <c r="F48" s="130"/>
      <c r="G48" s="130"/>
      <c r="H48" s="130"/>
      <c r="I48" s="130"/>
      <c r="J48" s="130"/>
      <c r="K48" s="130"/>
      <c r="L48" s="130"/>
      <c r="M48" s="130"/>
      <c r="N48" s="130"/>
      <c r="O48" s="136"/>
    </row>
    <row r="49" spans="2:15" x14ac:dyDescent="0.55000000000000004">
      <c r="B49" s="135"/>
      <c r="C49" s="130"/>
      <c r="D49" s="130"/>
      <c r="E49" s="130"/>
      <c r="F49" s="130"/>
      <c r="G49" s="130"/>
      <c r="H49" s="130"/>
      <c r="I49" s="130"/>
      <c r="J49" s="130"/>
      <c r="K49" s="130"/>
      <c r="L49" s="130"/>
      <c r="M49" s="130"/>
      <c r="N49" s="130"/>
      <c r="O49" s="136"/>
    </row>
    <row r="50" spans="2:15" x14ac:dyDescent="0.55000000000000004">
      <c r="B50" s="135"/>
      <c r="C50" s="130"/>
      <c r="D50" s="130"/>
      <c r="E50" s="130"/>
      <c r="F50" s="130"/>
      <c r="G50" s="130"/>
      <c r="H50" s="130"/>
      <c r="I50" s="130"/>
      <c r="J50" s="130"/>
      <c r="K50" s="130"/>
      <c r="L50" s="130"/>
      <c r="M50" s="130"/>
      <c r="N50" s="130"/>
      <c r="O50" s="136"/>
    </row>
    <row r="51" spans="2:15" x14ac:dyDescent="0.55000000000000004">
      <c r="B51" s="135"/>
      <c r="C51" s="130"/>
      <c r="D51" s="130"/>
      <c r="E51" s="130"/>
      <c r="F51" s="130"/>
      <c r="G51" s="130"/>
      <c r="H51" s="130"/>
      <c r="I51" s="130"/>
      <c r="J51" s="130"/>
      <c r="K51" s="130"/>
      <c r="L51" s="130"/>
      <c r="M51" s="130"/>
      <c r="N51" s="130"/>
      <c r="O51" s="136"/>
    </row>
    <row r="52" spans="2:15" x14ac:dyDescent="0.55000000000000004">
      <c r="B52" s="135"/>
      <c r="C52" s="130"/>
      <c r="D52" s="130"/>
      <c r="E52" s="130"/>
      <c r="F52" s="130"/>
      <c r="G52" s="130"/>
      <c r="H52" s="130"/>
      <c r="I52" s="130"/>
      <c r="J52" s="130"/>
      <c r="K52" s="130"/>
      <c r="L52" s="130"/>
      <c r="M52" s="130"/>
      <c r="N52" s="130"/>
      <c r="O52" s="136"/>
    </row>
    <row r="53" spans="2:15" x14ac:dyDescent="0.55000000000000004">
      <c r="B53" s="135"/>
      <c r="C53" s="130"/>
      <c r="D53" s="130"/>
      <c r="E53" s="130"/>
      <c r="F53" s="130"/>
      <c r="G53" s="130"/>
      <c r="H53" s="130"/>
      <c r="I53" s="130"/>
      <c r="J53" s="130"/>
      <c r="K53" s="130"/>
      <c r="L53" s="130"/>
      <c r="M53" s="130"/>
      <c r="N53" s="130"/>
      <c r="O53" s="136"/>
    </row>
    <row r="54" spans="2:15" x14ac:dyDescent="0.55000000000000004">
      <c r="B54" s="137"/>
      <c r="C54" s="138"/>
      <c r="D54" s="138"/>
      <c r="E54" s="138"/>
      <c r="F54" s="138"/>
      <c r="G54" s="138"/>
      <c r="H54" s="138"/>
      <c r="I54" s="138"/>
      <c r="J54" s="138"/>
      <c r="K54" s="138"/>
      <c r="L54" s="138"/>
      <c r="M54" s="138"/>
      <c r="N54" s="138"/>
      <c r="O54" s="139"/>
    </row>
    <row r="55" spans="2:15" x14ac:dyDescent="0.55000000000000004">
      <c r="B55" s="131"/>
      <c r="C55" s="131"/>
      <c r="D55" s="131"/>
      <c r="E55" s="131"/>
      <c r="F55" s="131"/>
      <c r="G55" s="131"/>
      <c r="H55" s="131"/>
      <c r="I55" s="131"/>
      <c r="J55" s="131"/>
      <c r="K55" s="131"/>
      <c r="L55" s="131"/>
      <c r="M55" s="131"/>
      <c r="N55" s="131"/>
      <c r="O55" s="131"/>
    </row>
    <row r="56" spans="2:15" x14ac:dyDescent="0.55000000000000004">
      <c r="B56" s="131"/>
      <c r="C56" s="131"/>
      <c r="D56" s="131"/>
      <c r="E56" s="131"/>
      <c r="F56" s="131"/>
      <c r="G56" s="131"/>
      <c r="H56" s="131"/>
      <c r="I56" s="131"/>
      <c r="J56" s="131"/>
      <c r="K56" s="131"/>
      <c r="L56" s="131"/>
      <c r="M56" s="131"/>
      <c r="N56" s="131"/>
      <c r="O56" s="131"/>
    </row>
    <row r="57" spans="2:15" ht="86.15" customHeight="1" x14ac:dyDescent="0.55000000000000004">
      <c r="B57" s="131"/>
      <c r="C57" s="74" t="s">
        <v>247</v>
      </c>
      <c r="D57" s="300"/>
      <c r="E57" s="222"/>
      <c r="F57" s="222"/>
      <c r="G57" s="222"/>
      <c r="H57" s="222"/>
      <c r="I57" s="222"/>
      <c r="J57" s="222"/>
      <c r="K57" s="222"/>
      <c r="L57" s="222"/>
      <c r="M57" s="222"/>
      <c r="N57" s="223"/>
      <c r="O57" s="131"/>
    </row>
    <row r="58" spans="2:15" ht="48.65" customHeight="1" x14ac:dyDescent="0.55000000000000004">
      <c r="B58" s="131"/>
      <c r="C58" s="74" t="s">
        <v>248</v>
      </c>
      <c r="D58" s="300"/>
      <c r="E58" s="222"/>
      <c r="F58" s="222"/>
      <c r="G58" s="222"/>
      <c r="H58" s="222"/>
      <c r="I58" s="222"/>
      <c r="J58" s="222"/>
      <c r="K58" s="222"/>
      <c r="L58" s="222"/>
      <c r="M58" s="222"/>
      <c r="N58" s="223"/>
      <c r="O58" s="131"/>
    </row>
    <row r="59" spans="2:15" ht="128.5" customHeight="1" x14ac:dyDescent="0.55000000000000004">
      <c r="B59" s="131"/>
      <c r="C59" s="74" t="s">
        <v>249</v>
      </c>
      <c r="D59" s="300"/>
      <c r="E59" s="222"/>
      <c r="F59" s="222"/>
      <c r="G59" s="222"/>
      <c r="H59" s="222"/>
      <c r="I59" s="222"/>
      <c r="J59" s="222"/>
      <c r="K59" s="222"/>
      <c r="L59" s="222"/>
      <c r="M59" s="222"/>
      <c r="N59" s="223"/>
      <c r="O59" s="131"/>
    </row>
    <row r="60" spans="2:15" x14ac:dyDescent="0.55000000000000004">
      <c r="B60" s="131"/>
      <c r="C60" s="131"/>
      <c r="D60" s="131"/>
      <c r="E60" s="131"/>
      <c r="F60" s="131"/>
      <c r="G60" s="131"/>
      <c r="H60" s="131"/>
      <c r="I60" s="131"/>
      <c r="J60" s="131"/>
      <c r="K60" s="131"/>
      <c r="L60" s="131"/>
      <c r="M60" s="131"/>
      <c r="N60" s="131"/>
      <c r="O60" s="131"/>
    </row>
    <row r="61" spans="2:15" x14ac:dyDescent="0.55000000000000004">
      <c r="B61" s="131"/>
      <c r="C61" s="131"/>
      <c r="D61" s="131"/>
      <c r="E61" s="131"/>
      <c r="F61" s="131"/>
      <c r="G61" s="131"/>
      <c r="H61" s="131"/>
      <c r="I61" s="131"/>
      <c r="J61" s="131"/>
      <c r="K61" s="131"/>
      <c r="L61" s="131"/>
      <c r="M61" s="131"/>
      <c r="N61" s="131"/>
      <c r="O61" s="131"/>
    </row>
    <row r="62" spans="2:15" x14ac:dyDescent="0.55000000000000004">
      <c r="B62" s="131"/>
      <c r="C62" s="131"/>
      <c r="D62" s="131"/>
      <c r="E62" s="131"/>
      <c r="F62" s="131"/>
      <c r="G62" s="131"/>
      <c r="H62" s="131"/>
      <c r="I62" s="131"/>
      <c r="J62" s="131"/>
      <c r="K62" s="131"/>
      <c r="L62" s="131"/>
      <c r="M62" s="131"/>
      <c r="N62" s="131"/>
      <c r="O62" s="131"/>
    </row>
    <row r="63" spans="2:15" x14ac:dyDescent="0.55000000000000004">
      <c r="B63" s="131"/>
      <c r="C63" s="131"/>
      <c r="D63" s="131"/>
      <c r="E63" s="131"/>
      <c r="F63" s="131"/>
      <c r="G63" s="131"/>
      <c r="H63" s="131"/>
      <c r="I63" s="131"/>
      <c r="J63" s="131"/>
      <c r="K63" s="131"/>
      <c r="L63" s="131"/>
      <c r="M63" s="131"/>
      <c r="N63" s="131"/>
      <c r="O63" s="131"/>
    </row>
  </sheetData>
  <sheetProtection algorithmName="SHA-512" hashValue="LZutA0GawVVne9TYvE/i0ehjKH5ctw7GXaqOWsI0FTLVxzK4LW3iDzNnGzXY9m5drq7XmXt2oAe3HfhWko4NHw==" saltValue="H/EXoMC+YQsMfsWn/H5x5w==" spinCount="100000" sheet="1" scenarios="1" insertHyperlinks="0"/>
  <mergeCells count="31">
    <mergeCell ref="C14:D14"/>
    <mergeCell ref="B3:O3"/>
    <mergeCell ref="B6:O6"/>
    <mergeCell ref="B7:B8"/>
    <mergeCell ref="C7:D8"/>
    <mergeCell ref="E7:E8"/>
    <mergeCell ref="F7:F8"/>
    <mergeCell ref="G7:G8"/>
    <mergeCell ref="H7:O7"/>
    <mergeCell ref="B9:G9"/>
    <mergeCell ref="B10:G10"/>
    <mergeCell ref="C11:D11"/>
    <mergeCell ref="C12:D12"/>
    <mergeCell ref="C13:D13"/>
    <mergeCell ref="C26:D26"/>
    <mergeCell ref="C15:D15"/>
    <mergeCell ref="C16:D16"/>
    <mergeCell ref="C17:D17"/>
    <mergeCell ref="C18:D18"/>
    <mergeCell ref="B19:G19"/>
    <mergeCell ref="C20:D20"/>
    <mergeCell ref="B21:G21"/>
    <mergeCell ref="C22:D22"/>
    <mergeCell ref="C23:D23"/>
    <mergeCell ref="C24:D24"/>
    <mergeCell ref="C25:D25"/>
    <mergeCell ref="B29:O29"/>
    <mergeCell ref="B30:O30"/>
    <mergeCell ref="D57:N57"/>
    <mergeCell ref="D58:N58"/>
    <mergeCell ref="D59:N59"/>
  </mergeCells>
  <phoneticPr fontId="1"/>
  <conditionalFormatting sqref="D57:D59">
    <cfRule type="cellIs" dxfId="6" priority="1" operator="notEqual">
      <formula>""</formula>
    </cfRule>
  </conditionalFormatting>
  <pageMargins left="0.7" right="0.7" top="0.75" bottom="0.75" header="0.3" footer="0.3"/>
  <pageSetup paperSize="9" scale="3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467FF-1F73-4157-88C3-C9788FA06F82}">
  <sheetPr codeName="Sheet7">
    <tabColor theme="1"/>
  </sheetPr>
  <dimension ref="A1"/>
  <sheetViews>
    <sheetView workbookViewId="0"/>
  </sheetViews>
  <sheetFormatPr defaultRowHeight="18" x14ac:dyDescent="0.55000000000000004"/>
  <sheetData/>
  <sheetProtection algorithmName="SHA-512" hashValue="J4BIEn70ElxLzAUoKS7dONWWfDgqw8Cr4U53oJu6oXQaI2WPhqBwsra7NQxIITpbnQ9h+pnEfkizVXCUe4h0WQ==" saltValue="crQigL2eB6us+6J1k+TZVw==" spinCount="100000" sheet="1" objects="1" scenarios="1" selectLockedCells="1" selectUnlockedCells="1"/>
  <phoneticPr fontId="1"/>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1EB96-C35D-4C02-8633-473F8C23970C}">
  <sheetPr codeName="Sheet8"/>
  <dimension ref="A1:GW11"/>
  <sheetViews>
    <sheetView workbookViewId="0"/>
  </sheetViews>
  <sheetFormatPr defaultColWidth="9" defaultRowHeight="18" x14ac:dyDescent="0.55000000000000004"/>
  <cols>
    <col min="1" max="2" width="9" style="26" customWidth="1"/>
    <col min="3" max="198" width="9" style="26"/>
    <col min="199" max="199" width="9.08203125" style="26" customWidth="1"/>
    <col min="200" max="16384" width="9" style="26"/>
  </cols>
  <sheetData>
    <row r="1" spans="1:205" s="20" customFormat="1" ht="27.75" customHeight="1" x14ac:dyDescent="0.55000000000000004">
      <c r="A1" s="29" t="s">
        <v>39</v>
      </c>
      <c r="B1" s="29" t="s">
        <v>250</v>
      </c>
      <c r="C1" s="29" t="s">
        <v>41</v>
      </c>
      <c r="D1" s="29" t="s">
        <v>42</v>
      </c>
      <c r="E1" s="29" t="s">
        <v>251</v>
      </c>
      <c r="F1" s="29" t="s">
        <v>46</v>
      </c>
      <c r="G1" s="29" t="s">
        <v>252</v>
      </c>
      <c r="H1" s="29" t="s">
        <v>49</v>
      </c>
      <c r="I1" s="29" t="s">
        <v>54</v>
      </c>
      <c r="J1" s="29"/>
      <c r="K1" s="29" t="s">
        <v>150</v>
      </c>
      <c r="L1" s="29"/>
      <c r="M1" s="29"/>
      <c r="N1" s="29" t="s">
        <v>253</v>
      </c>
      <c r="O1" s="29" t="s">
        <v>70</v>
      </c>
      <c r="P1" s="29" t="s">
        <v>254</v>
      </c>
      <c r="Q1" s="29" t="s">
        <v>72</v>
      </c>
      <c r="R1" s="29" t="s">
        <v>255</v>
      </c>
      <c r="S1" s="29" t="s">
        <v>74</v>
      </c>
      <c r="T1" s="29" t="s">
        <v>256</v>
      </c>
      <c r="U1" s="29" t="s">
        <v>76</v>
      </c>
      <c r="V1" s="29" t="s">
        <v>257</v>
      </c>
      <c r="W1" s="29" t="s">
        <v>258</v>
      </c>
      <c r="X1" s="29" t="s">
        <v>81</v>
      </c>
      <c r="Y1" s="29" t="s">
        <v>259</v>
      </c>
      <c r="Z1" s="394" t="s">
        <v>86</v>
      </c>
      <c r="AA1" s="394"/>
      <c r="AB1" s="29" t="s">
        <v>91</v>
      </c>
      <c r="AC1" s="29" t="s">
        <v>92</v>
      </c>
      <c r="AD1" s="29" t="s">
        <v>260</v>
      </c>
      <c r="AE1" s="29" t="s">
        <v>261</v>
      </c>
      <c r="AF1" s="29" t="s">
        <v>94</v>
      </c>
      <c r="AG1" s="29" t="s">
        <v>262</v>
      </c>
      <c r="AH1" s="29" t="s">
        <v>263</v>
      </c>
      <c r="AI1" s="29" t="s">
        <v>264</v>
      </c>
      <c r="AJ1" s="29" t="s">
        <v>265</v>
      </c>
      <c r="AK1" s="29" t="s">
        <v>97</v>
      </c>
      <c r="AL1" s="29"/>
      <c r="AM1" s="29" t="s">
        <v>104</v>
      </c>
      <c r="AN1" s="29" t="s">
        <v>105</v>
      </c>
      <c r="AO1" s="394" t="s">
        <v>266</v>
      </c>
      <c r="AP1" s="394"/>
      <c r="AQ1" s="394"/>
      <c r="AR1" s="394"/>
      <c r="AS1" s="394"/>
      <c r="AT1" s="394"/>
      <c r="AU1" s="394"/>
      <c r="AV1" s="394"/>
      <c r="AW1" s="394"/>
      <c r="AX1" s="394"/>
      <c r="AY1" s="394"/>
      <c r="AZ1" s="394"/>
      <c r="BA1" s="394"/>
      <c r="BB1" s="394"/>
      <c r="BC1" s="394"/>
      <c r="BD1" s="394"/>
      <c r="BE1" s="394"/>
      <c r="BF1" s="394"/>
      <c r="BG1" s="394"/>
      <c r="BH1" s="394"/>
      <c r="BI1" s="394"/>
      <c r="BJ1" s="394"/>
      <c r="BK1" s="394"/>
      <c r="BL1" s="394"/>
      <c r="BM1" s="394"/>
      <c r="BN1" s="394"/>
      <c r="BO1" s="394"/>
      <c r="BP1" s="394"/>
      <c r="BQ1" s="394"/>
      <c r="BR1" s="394"/>
      <c r="BS1" s="394"/>
      <c r="BT1" s="394"/>
      <c r="BU1" s="394"/>
      <c r="BV1" s="394"/>
      <c r="BW1" s="394"/>
      <c r="BX1" s="394" t="s">
        <v>267</v>
      </c>
      <c r="BY1" s="394"/>
      <c r="BZ1" s="394"/>
      <c r="CA1" s="394"/>
      <c r="CB1" s="394"/>
      <c r="CC1" s="394"/>
      <c r="CD1" s="394"/>
      <c r="CE1" s="394"/>
      <c r="CF1" s="394"/>
      <c r="CG1" s="394"/>
      <c r="CH1" s="394"/>
      <c r="CI1" s="394"/>
      <c r="CJ1" s="394"/>
      <c r="CK1" s="394"/>
      <c r="CL1" s="394"/>
      <c r="CM1" s="394"/>
      <c r="CN1" s="394"/>
      <c r="CO1" s="394"/>
      <c r="CP1" s="394"/>
      <c r="CQ1" s="394"/>
      <c r="CR1" s="394"/>
      <c r="CS1" s="16"/>
      <c r="CT1" s="16"/>
      <c r="CU1" s="16"/>
      <c r="CV1" s="16"/>
      <c r="CW1" s="17" t="s">
        <v>268</v>
      </c>
      <c r="CX1" s="17"/>
      <c r="CY1" s="17"/>
      <c r="CZ1" s="17"/>
      <c r="DA1" s="17"/>
      <c r="DB1" s="17"/>
      <c r="DC1" s="17"/>
      <c r="DD1" s="17" t="s">
        <v>269</v>
      </c>
      <c r="DE1" s="17"/>
      <c r="DF1" s="17"/>
      <c r="DG1" s="17"/>
      <c r="DH1" s="17"/>
      <c r="DI1" s="17"/>
      <c r="DJ1" s="17"/>
      <c r="DK1" s="17" t="s">
        <v>270</v>
      </c>
      <c r="DL1" s="17"/>
      <c r="DM1" s="17"/>
      <c r="DN1" s="17"/>
      <c r="DO1" s="17"/>
      <c r="DP1" s="17"/>
      <c r="DQ1" s="17"/>
      <c r="DR1" s="17" t="s">
        <v>271</v>
      </c>
      <c r="DS1" s="17"/>
      <c r="DT1" s="17"/>
      <c r="DU1" s="17"/>
      <c r="DV1" s="17"/>
      <c r="DW1" s="17"/>
      <c r="DX1" s="17"/>
      <c r="DY1" s="17" t="s">
        <v>272</v>
      </c>
      <c r="DZ1" s="17"/>
      <c r="EA1" s="17"/>
      <c r="EB1" s="17"/>
      <c r="EC1" s="17"/>
      <c r="ED1" s="17"/>
      <c r="EE1" s="17"/>
      <c r="EF1" s="17" t="s">
        <v>273</v>
      </c>
      <c r="EG1" s="17"/>
      <c r="EH1" s="17"/>
      <c r="EI1" s="17"/>
      <c r="EJ1" s="17"/>
      <c r="EK1" s="17"/>
      <c r="EL1" s="17"/>
      <c r="EM1" s="17" t="s">
        <v>274</v>
      </c>
      <c r="EN1" s="17"/>
      <c r="EO1" s="17"/>
      <c r="EP1" s="17"/>
      <c r="EQ1" s="17"/>
      <c r="ER1" s="17"/>
      <c r="ES1" s="17"/>
      <c r="ET1" s="17" t="s">
        <v>275</v>
      </c>
      <c r="EU1" s="17"/>
      <c r="EV1" s="17"/>
      <c r="EW1" s="17"/>
      <c r="EX1" s="17"/>
      <c r="EY1" s="17"/>
      <c r="EZ1" s="17"/>
      <c r="FA1" s="17" t="s">
        <v>276</v>
      </c>
      <c r="FB1" s="17"/>
      <c r="FC1" s="17"/>
      <c r="FD1" s="17"/>
      <c r="FE1" s="17"/>
      <c r="FF1" s="17"/>
      <c r="FG1" s="17"/>
      <c r="FH1" s="18" t="s">
        <v>277</v>
      </c>
      <c r="FI1" s="17"/>
      <c r="FJ1" s="17"/>
      <c r="FK1" s="17"/>
      <c r="FL1" s="17"/>
      <c r="FM1" s="17"/>
      <c r="FN1" s="17"/>
      <c r="FO1" s="18" t="s">
        <v>278</v>
      </c>
      <c r="FP1" s="17"/>
      <c r="FQ1" s="17"/>
      <c r="FR1" s="17"/>
      <c r="FS1" s="17"/>
      <c r="FT1" s="17"/>
      <c r="FU1" s="17"/>
      <c r="FV1" s="18" t="s">
        <v>279</v>
      </c>
      <c r="FW1" s="17"/>
      <c r="FX1" s="17"/>
      <c r="FY1" s="17"/>
      <c r="FZ1" s="17"/>
      <c r="GA1" s="17"/>
      <c r="GB1" s="17"/>
      <c r="GC1" s="19" t="s">
        <v>280</v>
      </c>
      <c r="GD1" s="17"/>
      <c r="GE1" s="17"/>
      <c r="GF1" s="17"/>
      <c r="GG1" s="17"/>
      <c r="GH1" s="17"/>
      <c r="GI1" s="17"/>
      <c r="GJ1" s="19" t="s">
        <v>281</v>
      </c>
      <c r="GK1" s="17"/>
      <c r="GL1" s="17"/>
      <c r="GM1" s="17"/>
      <c r="GN1" s="17"/>
      <c r="GO1" s="17"/>
      <c r="GP1" s="17"/>
      <c r="GQ1" s="19" t="s">
        <v>282</v>
      </c>
      <c r="GR1" s="19"/>
      <c r="GS1" s="17"/>
      <c r="GT1" s="17"/>
      <c r="GU1" s="17"/>
      <c r="GV1" s="17"/>
      <c r="GW1" s="17"/>
    </row>
    <row r="2" spans="1:205" s="20" customFormat="1" ht="17.25" customHeight="1" x14ac:dyDescent="0.55000000000000004">
      <c r="A2" s="17"/>
      <c r="B2" s="17"/>
      <c r="C2" s="17"/>
      <c r="D2" s="17"/>
      <c r="E2" s="17"/>
      <c r="F2" s="17"/>
      <c r="G2" s="17"/>
      <c r="H2" s="17"/>
      <c r="I2" s="17" t="s">
        <v>55</v>
      </c>
      <c r="J2" s="17" t="s">
        <v>283</v>
      </c>
      <c r="K2" s="21" t="s">
        <v>59</v>
      </c>
      <c r="L2" s="21" t="s">
        <v>60</v>
      </c>
      <c r="M2" s="21" t="s">
        <v>61</v>
      </c>
      <c r="N2" s="17"/>
      <c r="O2" s="17"/>
      <c r="P2" s="17"/>
      <c r="Q2" s="17"/>
      <c r="R2" s="17"/>
      <c r="S2" s="17"/>
      <c r="T2" s="17"/>
      <c r="U2" s="17"/>
      <c r="V2" s="17"/>
      <c r="W2" s="17"/>
      <c r="X2" s="17"/>
      <c r="Y2" s="17"/>
      <c r="Z2" s="17"/>
      <c r="AA2" s="17"/>
      <c r="AB2" s="17"/>
      <c r="AC2" s="17"/>
      <c r="AD2" s="17"/>
      <c r="AE2" s="17"/>
      <c r="AF2" s="17"/>
      <c r="AG2" s="17"/>
      <c r="AH2" s="17"/>
      <c r="AI2" s="17"/>
      <c r="AJ2" s="17"/>
      <c r="AK2" s="21" t="s">
        <v>98</v>
      </c>
      <c r="AL2" s="21" t="s">
        <v>99</v>
      </c>
      <c r="AM2" s="17"/>
      <c r="AN2" s="17"/>
      <c r="AO2" s="395" t="s">
        <v>109</v>
      </c>
      <c r="AP2" s="395"/>
      <c r="AQ2" s="395"/>
      <c r="AR2" s="395"/>
      <c r="AS2" s="395"/>
      <c r="AT2" s="395"/>
      <c r="AU2" s="395"/>
      <c r="AV2" s="395" t="s">
        <v>118</v>
      </c>
      <c r="AW2" s="395"/>
      <c r="AX2" s="395"/>
      <c r="AY2" s="395"/>
      <c r="AZ2" s="395"/>
      <c r="BA2" s="395"/>
      <c r="BB2" s="395"/>
      <c r="BC2" s="395" t="s">
        <v>119</v>
      </c>
      <c r="BD2" s="395"/>
      <c r="BE2" s="395"/>
      <c r="BF2" s="395"/>
      <c r="BG2" s="395"/>
      <c r="BH2" s="395"/>
      <c r="BI2" s="395"/>
      <c r="BJ2" s="395" t="s">
        <v>284</v>
      </c>
      <c r="BK2" s="395"/>
      <c r="BL2" s="395"/>
      <c r="BM2" s="395"/>
      <c r="BN2" s="395"/>
      <c r="BO2" s="395"/>
      <c r="BP2" s="395"/>
      <c r="BQ2" s="395" t="s">
        <v>285</v>
      </c>
      <c r="BR2" s="395"/>
      <c r="BS2" s="395"/>
      <c r="BT2" s="395"/>
      <c r="BU2" s="395"/>
      <c r="BV2" s="395"/>
      <c r="BW2" s="395"/>
      <c r="BX2" s="395" t="s">
        <v>109</v>
      </c>
      <c r="BY2" s="395"/>
      <c r="BZ2" s="395"/>
      <c r="CA2" s="395"/>
      <c r="CB2" s="395"/>
      <c r="CC2" s="395"/>
      <c r="CD2" s="395"/>
      <c r="CE2" s="395" t="s">
        <v>118</v>
      </c>
      <c r="CF2" s="395"/>
      <c r="CG2" s="395"/>
      <c r="CH2" s="395"/>
      <c r="CI2" s="395"/>
      <c r="CJ2" s="395"/>
      <c r="CK2" s="395"/>
      <c r="CL2" s="395" t="s">
        <v>119</v>
      </c>
      <c r="CM2" s="395"/>
      <c r="CN2" s="395"/>
      <c r="CO2" s="395"/>
      <c r="CP2" s="395"/>
      <c r="CQ2" s="395"/>
      <c r="CR2" s="395"/>
      <c r="CS2" s="16" t="s">
        <v>165</v>
      </c>
      <c r="CT2" s="16" t="s">
        <v>166</v>
      </c>
      <c r="CU2" s="16" t="s">
        <v>167</v>
      </c>
      <c r="CV2" s="16" t="s">
        <v>286</v>
      </c>
      <c r="CW2" s="14" t="s">
        <v>176</v>
      </c>
      <c r="CX2" s="14"/>
      <c r="CY2" s="14"/>
      <c r="CZ2" s="14"/>
      <c r="DA2" s="14"/>
      <c r="DB2" s="14"/>
      <c r="DC2" s="14"/>
      <c r="DD2" s="14" t="s">
        <v>118</v>
      </c>
      <c r="DE2" s="14"/>
      <c r="DF2" s="14"/>
      <c r="DG2" s="14"/>
      <c r="DH2" s="14"/>
      <c r="DI2" s="14"/>
      <c r="DJ2" s="14"/>
      <c r="DK2" s="14" t="s">
        <v>119</v>
      </c>
      <c r="DL2" s="14"/>
      <c r="DM2" s="14"/>
      <c r="DN2" s="14"/>
      <c r="DO2" s="14"/>
      <c r="DP2" s="14"/>
      <c r="DQ2" s="14"/>
      <c r="DR2" s="14" t="s">
        <v>287</v>
      </c>
      <c r="DS2" s="14"/>
      <c r="DT2" s="14"/>
      <c r="DU2" s="14"/>
      <c r="DV2" s="14"/>
      <c r="DW2" s="14"/>
      <c r="DX2" s="14"/>
      <c r="DY2" s="15" t="s">
        <v>288</v>
      </c>
      <c r="DZ2" s="15"/>
      <c r="EA2" s="15"/>
      <c r="EB2" s="15"/>
      <c r="EC2" s="15"/>
      <c r="ED2" s="15"/>
      <c r="EE2" s="15"/>
      <c r="EF2" s="15" t="s">
        <v>179</v>
      </c>
      <c r="EG2" s="15"/>
      <c r="EH2" s="15"/>
      <c r="EI2" s="15"/>
      <c r="EJ2" s="15"/>
      <c r="EK2" s="15"/>
      <c r="EL2" s="15"/>
      <c r="EM2" s="15" t="s">
        <v>289</v>
      </c>
      <c r="EN2" s="15"/>
      <c r="EO2" s="15"/>
      <c r="EP2" s="15"/>
      <c r="EQ2" s="15"/>
      <c r="ER2" s="15"/>
      <c r="ES2" s="15"/>
      <c r="ET2" s="15" t="s">
        <v>182</v>
      </c>
      <c r="EU2" s="15"/>
      <c r="EV2" s="15"/>
      <c r="EW2" s="15"/>
      <c r="EX2" s="15"/>
      <c r="EY2" s="15"/>
      <c r="EZ2" s="15"/>
      <c r="FA2" s="15" t="s">
        <v>290</v>
      </c>
      <c r="FB2" s="15"/>
      <c r="FC2" s="15"/>
      <c r="FD2" s="15"/>
      <c r="FE2" s="15"/>
      <c r="FF2" s="15"/>
      <c r="FG2" s="15"/>
      <c r="FH2" s="14" t="s">
        <v>176</v>
      </c>
      <c r="FI2" s="14"/>
      <c r="FJ2" s="14"/>
      <c r="FK2" s="14"/>
      <c r="FL2" s="14"/>
      <c r="FM2" s="14"/>
      <c r="FN2" s="14"/>
      <c r="FO2" s="14" t="s">
        <v>118</v>
      </c>
      <c r="FP2" s="14"/>
      <c r="FQ2" s="14"/>
      <c r="FR2" s="14"/>
      <c r="FS2" s="14"/>
      <c r="FT2" s="14"/>
      <c r="FU2" s="14"/>
      <c r="FV2" s="14" t="s">
        <v>119</v>
      </c>
      <c r="FW2" s="14"/>
      <c r="FX2" s="14"/>
      <c r="FY2" s="14"/>
      <c r="FZ2" s="14"/>
      <c r="GA2" s="14"/>
      <c r="GB2" s="14"/>
      <c r="GC2" s="22" t="s">
        <v>291</v>
      </c>
      <c r="GD2" s="14"/>
      <c r="GE2" s="14"/>
      <c r="GF2" s="14"/>
      <c r="GG2" s="14"/>
      <c r="GH2" s="14"/>
      <c r="GI2" s="14"/>
      <c r="GJ2" s="22" t="s">
        <v>179</v>
      </c>
      <c r="GK2" s="15"/>
      <c r="GL2" s="15"/>
      <c r="GM2" s="15"/>
      <c r="GN2" s="15"/>
      <c r="GO2" s="15"/>
      <c r="GP2" s="15"/>
      <c r="GQ2" s="22" t="s">
        <v>289</v>
      </c>
      <c r="GR2" s="22"/>
      <c r="GS2" s="15"/>
      <c r="GT2" s="15"/>
      <c r="GU2" s="15"/>
      <c r="GV2" s="15"/>
      <c r="GW2" s="15"/>
    </row>
    <row r="3" spans="1:205" s="20" customFormat="1" ht="18.75" customHeight="1" x14ac:dyDescent="0.55000000000000004">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23" t="s">
        <v>110</v>
      </c>
      <c r="AP3" s="23" t="s">
        <v>292</v>
      </c>
      <c r="AQ3" s="23" t="s">
        <v>112</v>
      </c>
      <c r="AR3" s="23" t="s">
        <v>113</v>
      </c>
      <c r="AS3" s="23" t="s">
        <v>114</v>
      </c>
      <c r="AT3" s="23" t="s">
        <v>115</v>
      </c>
      <c r="AU3" s="23" t="s">
        <v>116</v>
      </c>
      <c r="AV3" s="23" t="s">
        <v>110</v>
      </c>
      <c r="AW3" s="23" t="s">
        <v>292</v>
      </c>
      <c r="AX3" s="23" t="s">
        <v>112</v>
      </c>
      <c r="AY3" s="23" t="s">
        <v>113</v>
      </c>
      <c r="AZ3" s="23" t="s">
        <v>114</v>
      </c>
      <c r="BA3" s="23" t="s">
        <v>115</v>
      </c>
      <c r="BB3" s="23" t="s">
        <v>116</v>
      </c>
      <c r="BC3" s="23" t="s">
        <v>110</v>
      </c>
      <c r="BD3" s="23" t="s">
        <v>292</v>
      </c>
      <c r="BE3" s="23" t="s">
        <v>112</v>
      </c>
      <c r="BF3" s="23" t="s">
        <v>113</v>
      </c>
      <c r="BG3" s="23" t="s">
        <v>114</v>
      </c>
      <c r="BH3" s="23" t="s">
        <v>115</v>
      </c>
      <c r="BI3" s="23" t="s">
        <v>116</v>
      </c>
      <c r="BJ3" s="23" t="s">
        <v>110</v>
      </c>
      <c r="BK3" s="23" t="s">
        <v>292</v>
      </c>
      <c r="BL3" s="23" t="s">
        <v>112</v>
      </c>
      <c r="BM3" s="23" t="s">
        <v>113</v>
      </c>
      <c r="BN3" s="23" t="s">
        <v>114</v>
      </c>
      <c r="BO3" s="23" t="s">
        <v>115</v>
      </c>
      <c r="BP3" s="23" t="s">
        <v>116</v>
      </c>
      <c r="BQ3" s="23" t="s">
        <v>110</v>
      </c>
      <c r="BR3" s="23" t="s">
        <v>292</v>
      </c>
      <c r="BS3" s="23" t="s">
        <v>112</v>
      </c>
      <c r="BT3" s="23" t="s">
        <v>113</v>
      </c>
      <c r="BU3" s="23" t="s">
        <v>114</v>
      </c>
      <c r="BV3" s="23" t="s">
        <v>115</v>
      </c>
      <c r="BW3" s="23" t="s">
        <v>116</v>
      </c>
      <c r="BX3" s="23" t="s">
        <v>110</v>
      </c>
      <c r="BY3" s="23" t="s">
        <v>292</v>
      </c>
      <c r="BZ3" s="23" t="s">
        <v>112</v>
      </c>
      <c r="CA3" s="23" t="s">
        <v>113</v>
      </c>
      <c r="CB3" s="23" t="s">
        <v>114</v>
      </c>
      <c r="CC3" s="23" t="s">
        <v>115</v>
      </c>
      <c r="CD3" s="23" t="s">
        <v>116</v>
      </c>
      <c r="CE3" s="23" t="s">
        <v>110</v>
      </c>
      <c r="CF3" s="23" t="s">
        <v>292</v>
      </c>
      <c r="CG3" s="23" t="s">
        <v>112</v>
      </c>
      <c r="CH3" s="23" t="s">
        <v>113</v>
      </c>
      <c r="CI3" s="23" t="s">
        <v>114</v>
      </c>
      <c r="CJ3" s="23" t="s">
        <v>115</v>
      </c>
      <c r="CK3" s="23" t="s">
        <v>116</v>
      </c>
      <c r="CL3" s="23" t="s">
        <v>110</v>
      </c>
      <c r="CM3" s="23" t="s">
        <v>292</v>
      </c>
      <c r="CN3" s="23" t="s">
        <v>112</v>
      </c>
      <c r="CO3" s="23" t="s">
        <v>113</v>
      </c>
      <c r="CP3" s="23" t="s">
        <v>114</v>
      </c>
      <c r="CQ3" s="23" t="s">
        <v>115</v>
      </c>
      <c r="CR3" s="23" t="s">
        <v>116</v>
      </c>
      <c r="CS3" s="17"/>
      <c r="CT3" s="17"/>
      <c r="CU3" s="17"/>
      <c r="CV3" s="17"/>
      <c r="CW3" s="24" t="s">
        <v>110</v>
      </c>
      <c r="CX3" s="25" t="s">
        <v>293</v>
      </c>
      <c r="CY3" s="24" t="s">
        <v>171</v>
      </c>
      <c r="CZ3" s="24" t="s">
        <v>172</v>
      </c>
      <c r="DA3" s="24" t="s">
        <v>173</v>
      </c>
      <c r="DB3" s="24" t="s">
        <v>174</v>
      </c>
      <c r="DC3" s="24" t="s">
        <v>175</v>
      </c>
      <c r="DD3" s="24" t="s">
        <v>110</v>
      </c>
      <c r="DE3" s="25" t="s">
        <v>293</v>
      </c>
      <c r="DF3" s="24" t="s">
        <v>171</v>
      </c>
      <c r="DG3" s="24" t="s">
        <v>172</v>
      </c>
      <c r="DH3" s="24" t="s">
        <v>173</v>
      </c>
      <c r="DI3" s="24" t="s">
        <v>174</v>
      </c>
      <c r="DJ3" s="24" t="s">
        <v>175</v>
      </c>
      <c r="DK3" s="24" t="s">
        <v>110</v>
      </c>
      <c r="DL3" s="25" t="s">
        <v>293</v>
      </c>
      <c r="DM3" s="24" t="s">
        <v>171</v>
      </c>
      <c r="DN3" s="24" t="s">
        <v>172</v>
      </c>
      <c r="DO3" s="24" t="s">
        <v>173</v>
      </c>
      <c r="DP3" s="24" t="s">
        <v>174</v>
      </c>
      <c r="DQ3" s="24" t="s">
        <v>175</v>
      </c>
      <c r="DR3" s="24" t="s">
        <v>110</v>
      </c>
      <c r="DS3" s="25" t="s">
        <v>293</v>
      </c>
      <c r="DT3" s="24" t="s">
        <v>171</v>
      </c>
      <c r="DU3" s="24" t="s">
        <v>172</v>
      </c>
      <c r="DV3" s="24" t="s">
        <v>173</v>
      </c>
      <c r="DW3" s="24" t="s">
        <v>174</v>
      </c>
      <c r="DX3" s="24" t="s">
        <v>175</v>
      </c>
      <c r="DY3" s="24" t="s">
        <v>110</v>
      </c>
      <c r="DZ3" s="25" t="s">
        <v>293</v>
      </c>
      <c r="EA3" s="24" t="s">
        <v>171</v>
      </c>
      <c r="EB3" s="24" t="s">
        <v>172</v>
      </c>
      <c r="EC3" s="24" t="s">
        <v>173</v>
      </c>
      <c r="ED3" s="24" t="s">
        <v>174</v>
      </c>
      <c r="EE3" s="24" t="s">
        <v>175</v>
      </c>
      <c r="EF3" s="24" t="s">
        <v>110</v>
      </c>
      <c r="EG3" s="25" t="s">
        <v>293</v>
      </c>
      <c r="EH3" s="24" t="s">
        <v>171</v>
      </c>
      <c r="EI3" s="24" t="s">
        <v>172</v>
      </c>
      <c r="EJ3" s="24" t="s">
        <v>173</v>
      </c>
      <c r="EK3" s="24" t="s">
        <v>174</v>
      </c>
      <c r="EL3" s="24" t="s">
        <v>175</v>
      </c>
      <c r="EM3" s="24" t="s">
        <v>110</v>
      </c>
      <c r="EN3" s="25" t="s">
        <v>293</v>
      </c>
      <c r="EO3" s="24" t="s">
        <v>171</v>
      </c>
      <c r="EP3" s="24" t="s">
        <v>172</v>
      </c>
      <c r="EQ3" s="24" t="s">
        <v>173</v>
      </c>
      <c r="ER3" s="24" t="s">
        <v>174</v>
      </c>
      <c r="ES3" s="24" t="s">
        <v>175</v>
      </c>
      <c r="ET3" s="24" t="s">
        <v>110</v>
      </c>
      <c r="EU3" s="25" t="s">
        <v>293</v>
      </c>
      <c r="EV3" s="24" t="s">
        <v>171</v>
      </c>
      <c r="EW3" s="24" t="s">
        <v>172</v>
      </c>
      <c r="EX3" s="24" t="s">
        <v>173</v>
      </c>
      <c r="EY3" s="24" t="s">
        <v>174</v>
      </c>
      <c r="EZ3" s="24" t="s">
        <v>175</v>
      </c>
      <c r="FA3" s="24" t="s">
        <v>110</v>
      </c>
      <c r="FB3" s="25" t="s">
        <v>293</v>
      </c>
      <c r="FC3" s="24" t="s">
        <v>171</v>
      </c>
      <c r="FD3" s="24" t="s">
        <v>172</v>
      </c>
      <c r="FE3" s="24" t="s">
        <v>173</v>
      </c>
      <c r="FF3" s="24" t="s">
        <v>174</v>
      </c>
      <c r="FG3" s="24" t="s">
        <v>175</v>
      </c>
      <c r="FH3" s="24" t="s">
        <v>110</v>
      </c>
      <c r="FI3" s="25" t="s">
        <v>293</v>
      </c>
      <c r="FJ3" s="24" t="s">
        <v>171</v>
      </c>
      <c r="FK3" s="24" t="s">
        <v>172</v>
      </c>
      <c r="FL3" s="24" t="s">
        <v>173</v>
      </c>
      <c r="FM3" s="24" t="s">
        <v>174</v>
      </c>
      <c r="FN3" s="24" t="s">
        <v>175</v>
      </c>
      <c r="FO3" s="24" t="s">
        <v>110</v>
      </c>
      <c r="FP3" s="25" t="s">
        <v>293</v>
      </c>
      <c r="FQ3" s="24" t="s">
        <v>171</v>
      </c>
      <c r="FR3" s="24" t="s">
        <v>172</v>
      </c>
      <c r="FS3" s="24" t="s">
        <v>173</v>
      </c>
      <c r="FT3" s="24" t="s">
        <v>174</v>
      </c>
      <c r="FU3" s="24" t="s">
        <v>175</v>
      </c>
      <c r="FV3" s="24" t="s">
        <v>110</v>
      </c>
      <c r="FW3" s="25" t="s">
        <v>293</v>
      </c>
      <c r="FX3" s="24" t="s">
        <v>171</v>
      </c>
      <c r="FY3" s="24" t="s">
        <v>172</v>
      </c>
      <c r="FZ3" s="24" t="s">
        <v>173</v>
      </c>
      <c r="GA3" s="24" t="s">
        <v>174</v>
      </c>
      <c r="GB3" s="24" t="s">
        <v>175</v>
      </c>
      <c r="GC3" s="24" t="s">
        <v>110</v>
      </c>
      <c r="GD3" s="25" t="s">
        <v>293</v>
      </c>
      <c r="GE3" s="24" t="s">
        <v>171</v>
      </c>
      <c r="GF3" s="24" t="s">
        <v>172</v>
      </c>
      <c r="GG3" s="24" t="s">
        <v>173</v>
      </c>
      <c r="GH3" s="24" t="s">
        <v>174</v>
      </c>
      <c r="GI3" s="24" t="s">
        <v>175</v>
      </c>
      <c r="GJ3" s="24" t="s">
        <v>110</v>
      </c>
      <c r="GK3" s="25" t="s">
        <v>293</v>
      </c>
      <c r="GL3" s="24" t="s">
        <v>171</v>
      </c>
      <c r="GM3" s="24" t="s">
        <v>172</v>
      </c>
      <c r="GN3" s="24" t="s">
        <v>173</v>
      </c>
      <c r="GO3" s="24" t="s">
        <v>174</v>
      </c>
      <c r="GP3" s="24" t="s">
        <v>175</v>
      </c>
      <c r="GQ3" s="24" t="s">
        <v>110</v>
      </c>
      <c r="GR3" s="25" t="s">
        <v>293</v>
      </c>
      <c r="GS3" s="24" t="s">
        <v>171</v>
      </c>
      <c r="GT3" s="24" t="s">
        <v>172</v>
      </c>
      <c r="GU3" s="24" t="s">
        <v>173</v>
      </c>
      <c r="GV3" s="24" t="s">
        <v>174</v>
      </c>
      <c r="GW3" s="24" t="s">
        <v>175</v>
      </c>
    </row>
    <row r="4" spans="1:205" x14ac:dyDescent="0.55000000000000004">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row>
    <row r="5" spans="1:205" ht="19.5" customHeight="1" x14ac:dyDescent="0.55000000000000004"/>
    <row r="6" spans="1:205" ht="19.5" customHeight="1" x14ac:dyDescent="0.55000000000000004">
      <c r="FH6" s="27"/>
    </row>
    <row r="7" spans="1:205" ht="19.5" customHeight="1" x14ac:dyDescent="0.55000000000000004">
      <c r="FH7" s="27"/>
    </row>
    <row r="8" spans="1:205" ht="19.5" customHeight="1" x14ac:dyDescent="0.55000000000000004">
      <c r="FH8" s="27"/>
    </row>
    <row r="9" spans="1:205" x14ac:dyDescent="0.55000000000000004">
      <c r="FH9" s="27"/>
    </row>
    <row r="10" spans="1:205" x14ac:dyDescent="0.55000000000000004">
      <c r="FH10" s="27"/>
    </row>
    <row r="11" spans="1:205" x14ac:dyDescent="0.55000000000000004">
      <c r="FH11" s="27"/>
    </row>
  </sheetData>
  <sheetProtection algorithmName="SHA-512" hashValue="R09oTcxFy6zTKM49aRWHw+5KdfBUzkXWrLbqc53ObjTyx168O2EIhhoiXNhfg8NqVpoyZidp6JirzxF06w3yYg==" saltValue="2gvrs9HBBX6JQj9o+JCTYg==" spinCount="100000" sheet="1" objects="1" scenarios="1" selectLockedCells="1" selectUnlockedCells="1"/>
  <mergeCells count="11">
    <mergeCell ref="Z1:AA1"/>
    <mergeCell ref="AO1:BW1"/>
    <mergeCell ref="BX1:CR1"/>
    <mergeCell ref="BQ2:BW2"/>
    <mergeCell ref="BX2:CD2"/>
    <mergeCell ref="CE2:CK2"/>
    <mergeCell ref="CL2:CR2"/>
    <mergeCell ref="AO2:AU2"/>
    <mergeCell ref="AV2:BB2"/>
    <mergeCell ref="BC2:BI2"/>
    <mergeCell ref="BJ2:BP2"/>
  </mergeCells>
  <phoneticPr fontId="1"/>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A7410-BBBD-4838-A2F5-39B045832228}">
  <sheetPr codeName="Sheet9"/>
  <dimension ref="B2:DA538"/>
  <sheetViews>
    <sheetView zoomScale="70" zoomScaleNormal="70" workbookViewId="0"/>
  </sheetViews>
  <sheetFormatPr defaultColWidth="9" defaultRowHeight="18" x14ac:dyDescent="0.55000000000000004"/>
  <cols>
    <col min="1" max="1" width="2.6640625" style="1" customWidth="1"/>
    <col min="2" max="2" width="32.08203125" style="1" customWidth="1"/>
    <col min="3" max="3" width="33" style="1" customWidth="1"/>
    <col min="4" max="4" width="42.33203125" style="1" customWidth="1"/>
    <col min="5" max="5" width="5.5" style="1" customWidth="1"/>
    <col min="6" max="6" width="5" style="1" customWidth="1"/>
    <col min="7" max="105" width="38.33203125" style="1" customWidth="1"/>
    <col min="106" max="16384" width="9" style="1"/>
  </cols>
  <sheetData>
    <row r="2" spans="2:26" ht="36" x14ac:dyDescent="0.55000000000000004">
      <c r="B2" s="5" t="s">
        <v>294</v>
      </c>
      <c r="C2" s="4" t="s">
        <v>295</v>
      </c>
      <c r="D2" s="6" t="s">
        <v>296</v>
      </c>
      <c r="E2" s="13" t="s">
        <v>297</v>
      </c>
      <c r="G2" s="7" t="s">
        <v>298</v>
      </c>
      <c r="H2" s="7" t="s">
        <v>299</v>
      </c>
      <c r="I2" s="7" t="s">
        <v>300</v>
      </c>
      <c r="J2" s="7" t="s">
        <v>301</v>
      </c>
      <c r="K2" s="7" t="s">
        <v>302</v>
      </c>
      <c r="L2" s="7" t="s">
        <v>303</v>
      </c>
      <c r="M2" s="7" t="s">
        <v>304</v>
      </c>
      <c r="N2" s="7" t="s">
        <v>305</v>
      </c>
      <c r="O2" s="7" t="s">
        <v>306</v>
      </c>
      <c r="P2" s="7" t="s">
        <v>307</v>
      </c>
      <c r="Q2" s="7" t="s">
        <v>308</v>
      </c>
      <c r="R2" s="7" t="s">
        <v>309</v>
      </c>
      <c r="S2" s="7" t="s">
        <v>310</v>
      </c>
      <c r="T2" s="7" t="s">
        <v>311</v>
      </c>
      <c r="U2" s="7" t="s">
        <v>312</v>
      </c>
      <c r="V2" s="7" t="s">
        <v>313</v>
      </c>
      <c r="W2" s="7" t="s">
        <v>314</v>
      </c>
      <c r="X2" s="7" t="s">
        <v>315</v>
      </c>
      <c r="Y2" s="7" t="s">
        <v>65</v>
      </c>
      <c r="Z2" s="7" t="s">
        <v>316</v>
      </c>
    </row>
    <row r="3" spans="2:26" x14ac:dyDescent="0.55000000000000004">
      <c r="B3" s="8" t="s">
        <v>298</v>
      </c>
      <c r="C3" s="3" t="s">
        <v>317</v>
      </c>
      <c r="D3" s="3" t="s">
        <v>318</v>
      </c>
      <c r="E3" s="1">
        <v>1</v>
      </c>
      <c r="G3" s="3" t="s">
        <v>319</v>
      </c>
      <c r="H3" s="3" t="s">
        <v>320</v>
      </c>
      <c r="I3" s="3" t="s">
        <v>321</v>
      </c>
      <c r="J3" s="3" t="s">
        <v>322</v>
      </c>
      <c r="K3" s="3" t="s">
        <v>323</v>
      </c>
      <c r="L3" s="3" t="s">
        <v>324</v>
      </c>
      <c r="M3" s="3" t="s">
        <v>325</v>
      </c>
      <c r="N3" s="3" t="s">
        <v>326</v>
      </c>
      <c r="O3" s="3" t="s">
        <v>155</v>
      </c>
      <c r="P3" s="3" t="s">
        <v>327</v>
      </c>
      <c r="Q3" s="3" t="s">
        <v>328</v>
      </c>
      <c r="R3" s="3" t="s">
        <v>329</v>
      </c>
      <c r="S3" s="3" t="s">
        <v>330</v>
      </c>
      <c r="T3" s="3" t="s">
        <v>331</v>
      </c>
      <c r="U3" s="3" t="s">
        <v>332</v>
      </c>
      <c r="V3" s="3" t="s">
        <v>333</v>
      </c>
      <c r="W3" s="3" t="s">
        <v>334</v>
      </c>
      <c r="X3" s="3" t="s">
        <v>335</v>
      </c>
      <c r="Y3" s="3" t="s">
        <v>336</v>
      </c>
      <c r="Z3" s="3" t="s">
        <v>337</v>
      </c>
    </row>
    <row r="4" spans="2:26" x14ac:dyDescent="0.55000000000000004">
      <c r="B4" s="9" t="s">
        <v>298</v>
      </c>
      <c r="C4" s="3" t="s">
        <v>319</v>
      </c>
      <c r="D4" s="3" t="s">
        <v>338</v>
      </c>
      <c r="E4" s="1">
        <v>1</v>
      </c>
      <c r="G4" s="3" t="s">
        <v>339</v>
      </c>
      <c r="H4" s="3" t="s">
        <v>340</v>
      </c>
      <c r="I4" s="3"/>
      <c r="J4" s="3" t="s">
        <v>341</v>
      </c>
      <c r="K4" s="3" t="s">
        <v>342</v>
      </c>
      <c r="L4" s="3" t="s">
        <v>343</v>
      </c>
      <c r="M4" s="3" t="s">
        <v>344</v>
      </c>
      <c r="N4" s="3" t="s">
        <v>345</v>
      </c>
      <c r="O4" s="3" t="s">
        <v>346</v>
      </c>
      <c r="P4" s="3" t="s">
        <v>347</v>
      </c>
      <c r="Q4" s="3" t="s">
        <v>348</v>
      </c>
      <c r="R4" s="3" t="s">
        <v>349</v>
      </c>
      <c r="S4" s="3" t="s">
        <v>350</v>
      </c>
      <c r="T4" s="3" t="s">
        <v>351</v>
      </c>
      <c r="U4" s="3" t="s">
        <v>352</v>
      </c>
      <c r="V4" s="3" t="s">
        <v>353</v>
      </c>
      <c r="W4" s="3" t="s">
        <v>354</v>
      </c>
      <c r="X4" s="3" t="s">
        <v>355</v>
      </c>
      <c r="Y4" s="3" t="s">
        <v>66</v>
      </c>
      <c r="Z4" s="3"/>
    </row>
    <row r="5" spans="2:26" x14ac:dyDescent="0.55000000000000004">
      <c r="B5" s="9" t="s">
        <v>298</v>
      </c>
      <c r="C5" s="3" t="s">
        <v>319</v>
      </c>
      <c r="D5" s="3" t="s">
        <v>356</v>
      </c>
      <c r="E5" s="1">
        <v>1</v>
      </c>
      <c r="G5" s="3"/>
      <c r="H5" s="3"/>
      <c r="I5" s="3"/>
      <c r="J5" s="3" t="s">
        <v>357</v>
      </c>
      <c r="K5" s="3" t="s">
        <v>358</v>
      </c>
      <c r="L5" s="3" t="s">
        <v>359</v>
      </c>
      <c r="M5" s="3" t="s">
        <v>360</v>
      </c>
      <c r="N5" s="3" t="s">
        <v>152</v>
      </c>
      <c r="O5" s="3" t="s">
        <v>361</v>
      </c>
      <c r="P5" s="3" t="s">
        <v>362</v>
      </c>
      <c r="Q5" s="3" t="s">
        <v>363</v>
      </c>
      <c r="R5" s="3" t="s">
        <v>364</v>
      </c>
      <c r="S5" s="3" t="s">
        <v>365</v>
      </c>
      <c r="T5" s="3" t="s">
        <v>366</v>
      </c>
      <c r="U5" s="3"/>
      <c r="V5" s="3" t="s">
        <v>367</v>
      </c>
      <c r="W5" s="3"/>
      <c r="X5" s="3" t="s">
        <v>368</v>
      </c>
      <c r="Y5" s="3"/>
      <c r="Z5" s="3"/>
    </row>
    <row r="6" spans="2:26" x14ac:dyDescent="0.55000000000000004">
      <c r="B6" s="9" t="s">
        <v>298</v>
      </c>
      <c r="C6" s="3" t="s">
        <v>319</v>
      </c>
      <c r="D6" s="3" t="s">
        <v>369</v>
      </c>
      <c r="E6" s="1">
        <v>1</v>
      </c>
      <c r="G6" s="3"/>
      <c r="H6" s="3"/>
      <c r="I6" s="3"/>
      <c r="J6" s="3"/>
      <c r="K6" s="3" t="s">
        <v>370</v>
      </c>
      <c r="L6" s="3" t="s">
        <v>371</v>
      </c>
      <c r="M6" s="3" t="s">
        <v>372</v>
      </c>
      <c r="N6" s="3" t="s">
        <v>373</v>
      </c>
      <c r="O6" s="3" t="s">
        <v>374</v>
      </c>
      <c r="P6" s="3" t="s">
        <v>375</v>
      </c>
      <c r="Q6" s="3"/>
      <c r="R6" s="3" t="s">
        <v>376</v>
      </c>
      <c r="S6" s="3"/>
      <c r="T6" s="3"/>
      <c r="U6" s="3"/>
      <c r="V6" s="3"/>
      <c r="W6" s="3"/>
      <c r="X6" s="3" t="s">
        <v>377</v>
      </c>
      <c r="Y6" s="3"/>
      <c r="Z6" s="3"/>
    </row>
    <row r="7" spans="2:26" x14ac:dyDescent="0.55000000000000004">
      <c r="B7" s="9" t="s">
        <v>298</v>
      </c>
      <c r="C7" s="3" t="s">
        <v>319</v>
      </c>
      <c r="D7" s="3" t="s">
        <v>378</v>
      </c>
      <c r="E7" s="1">
        <v>1</v>
      </c>
      <c r="G7" s="3"/>
      <c r="H7" s="3"/>
      <c r="I7" s="3"/>
      <c r="J7" s="3"/>
      <c r="K7" s="3" t="s">
        <v>379</v>
      </c>
      <c r="L7" s="3"/>
      <c r="M7" s="3" t="s">
        <v>380</v>
      </c>
      <c r="N7" s="3" t="s">
        <v>381</v>
      </c>
      <c r="O7" s="3" t="s">
        <v>382</v>
      </c>
      <c r="P7" s="3" t="s">
        <v>383</v>
      </c>
      <c r="Q7" s="3"/>
      <c r="R7" s="3"/>
      <c r="S7" s="3"/>
      <c r="T7" s="3"/>
      <c r="U7" s="3"/>
      <c r="V7" s="3"/>
      <c r="W7" s="3"/>
      <c r="X7" s="3" t="s">
        <v>384</v>
      </c>
      <c r="Y7" s="3"/>
      <c r="Z7" s="3"/>
    </row>
    <row r="8" spans="2:26" x14ac:dyDescent="0.55000000000000004">
      <c r="B8" s="9" t="s">
        <v>298</v>
      </c>
      <c r="C8" s="3" t="s">
        <v>339</v>
      </c>
      <c r="D8" s="3" t="s">
        <v>385</v>
      </c>
      <c r="E8" s="1">
        <v>1</v>
      </c>
      <c r="G8" s="3"/>
      <c r="H8" s="3"/>
      <c r="I8" s="3"/>
      <c r="J8" s="3"/>
      <c r="K8" s="3" t="s">
        <v>386</v>
      </c>
      <c r="L8" s="3"/>
      <c r="M8" s="3"/>
      <c r="N8" s="3" t="s">
        <v>387</v>
      </c>
      <c r="O8" s="3" t="s">
        <v>388</v>
      </c>
      <c r="P8" s="3" t="s">
        <v>389</v>
      </c>
      <c r="Q8" s="3"/>
      <c r="R8" s="3"/>
      <c r="S8" s="3"/>
      <c r="T8" s="3"/>
      <c r="U8" s="3"/>
      <c r="V8" s="3"/>
      <c r="W8" s="3"/>
      <c r="X8" s="3" t="s">
        <v>390</v>
      </c>
      <c r="Y8" s="3"/>
      <c r="Z8" s="3"/>
    </row>
    <row r="9" spans="2:26" x14ac:dyDescent="0.55000000000000004">
      <c r="B9" s="9" t="s">
        <v>298</v>
      </c>
      <c r="C9" s="3" t="s">
        <v>339</v>
      </c>
      <c r="D9" s="3" t="s">
        <v>391</v>
      </c>
      <c r="E9" s="1">
        <v>1</v>
      </c>
      <c r="G9" s="3"/>
      <c r="H9" s="3"/>
      <c r="I9" s="3"/>
      <c r="J9" s="3"/>
      <c r="K9" s="3" t="s">
        <v>392</v>
      </c>
      <c r="L9" s="3"/>
      <c r="M9" s="3"/>
      <c r="N9" s="3" t="s">
        <v>393</v>
      </c>
      <c r="O9" s="3" t="s">
        <v>394</v>
      </c>
      <c r="P9" s="3"/>
      <c r="Q9" s="3"/>
      <c r="R9" s="3"/>
      <c r="S9" s="3"/>
      <c r="T9" s="3"/>
      <c r="U9" s="3"/>
      <c r="V9" s="3"/>
      <c r="W9" s="3"/>
      <c r="X9" s="3" t="s">
        <v>395</v>
      </c>
      <c r="Y9" s="3"/>
      <c r="Z9" s="3"/>
    </row>
    <row r="10" spans="2:26" x14ac:dyDescent="0.55000000000000004">
      <c r="B10" s="9" t="s">
        <v>298</v>
      </c>
      <c r="C10" s="3" t="s">
        <v>339</v>
      </c>
      <c r="D10" s="3" t="s">
        <v>396</v>
      </c>
      <c r="E10" s="1">
        <v>1</v>
      </c>
      <c r="G10" s="3"/>
      <c r="H10" s="3"/>
      <c r="I10" s="3"/>
      <c r="J10" s="3"/>
      <c r="K10" s="3" t="s">
        <v>397</v>
      </c>
      <c r="L10" s="3"/>
      <c r="M10" s="3"/>
      <c r="N10" s="3" t="s">
        <v>398</v>
      </c>
      <c r="O10" s="3" t="s">
        <v>399</v>
      </c>
      <c r="P10" s="3"/>
      <c r="Q10" s="3"/>
      <c r="R10" s="3"/>
      <c r="S10" s="3"/>
      <c r="T10" s="3"/>
      <c r="U10" s="3"/>
      <c r="V10" s="3"/>
      <c r="W10" s="3"/>
      <c r="X10" s="3" t="s">
        <v>400</v>
      </c>
      <c r="Y10" s="3"/>
      <c r="Z10" s="3"/>
    </row>
    <row r="11" spans="2:26" x14ac:dyDescent="0.55000000000000004">
      <c r="B11" s="9" t="s">
        <v>298</v>
      </c>
      <c r="C11" s="3" t="s">
        <v>339</v>
      </c>
      <c r="D11" s="3" t="s">
        <v>401</v>
      </c>
      <c r="E11" s="1">
        <v>1</v>
      </c>
      <c r="G11" s="3"/>
      <c r="H11" s="3"/>
      <c r="I11" s="3"/>
      <c r="J11" s="3"/>
      <c r="K11" s="3" t="s">
        <v>402</v>
      </c>
      <c r="L11" s="3"/>
      <c r="M11" s="3"/>
      <c r="N11" s="3"/>
      <c r="O11" s="3" t="s">
        <v>403</v>
      </c>
      <c r="P11" s="3"/>
      <c r="Q11" s="3"/>
      <c r="R11" s="3"/>
      <c r="S11" s="3"/>
      <c r="T11" s="3"/>
      <c r="U11" s="3"/>
      <c r="V11" s="3"/>
      <c r="W11" s="3"/>
      <c r="X11" s="3" t="s">
        <v>404</v>
      </c>
      <c r="Y11" s="3"/>
      <c r="Z11" s="3"/>
    </row>
    <row r="12" spans="2:26" x14ac:dyDescent="0.55000000000000004">
      <c r="B12" s="9" t="s">
        <v>298</v>
      </c>
      <c r="C12" s="3" t="s">
        <v>339</v>
      </c>
      <c r="D12" s="3" t="s">
        <v>405</v>
      </c>
      <c r="E12" s="1">
        <v>1</v>
      </c>
      <c r="G12" s="3"/>
      <c r="H12" s="3"/>
      <c r="I12" s="3"/>
      <c r="J12" s="3"/>
      <c r="K12" s="3" t="s">
        <v>406</v>
      </c>
      <c r="L12" s="3"/>
      <c r="M12" s="3"/>
      <c r="N12" s="3"/>
      <c r="O12" s="3" t="s">
        <v>407</v>
      </c>
      <c r="P12" s="3"/>
      <c r="Q12" s="3"/>
      <c r="R12" s="3"/>
      <c r="S12" s="3"/>
      <c r="T12" s="3"/>
      <c r="U12" s="3"/>
      <c r="V12" s="3"/>
      <c r="W12" s="3"/>
      <c r="X12" s="3"/>
      <c r="Y12" s="3"/>
      <c r="Z12" s="3"/>
    </row>
    <row r="13" spans="2:26" x14ac:dyDescent="0.55000000000000004">
      <c r="B13" s="9" t="s">
        <v>298</v>
      </c>
      <c r="C13" s="3" t="s">
        <v>339</v>
      </c>
      <c r="D13" s="3" t="s">
        <v>408</v>
      </c>
      <c r="E13" s="1">
        <v>1</v>
      </c>
      <c r="G13" s="3"/>
      <c r="H13" s="3"/>
      <c r="I13" s="3"/>
      <c r="J13" s="3"/>
      <c r="K13" s="3" t="s">
        <v>409</v>
      </c>
      <c r="L13" s="3"/>
      <c r="M13" s="3"/>
      <c r="N13" s="3"/>
      <c r="O13" s="3" t="s">
        <v>410</v>
      </c>
      <c r="P13" s="3"/>
      <c r="Q13" s="3"/>
      <c r="R13" s="3"/>
      <c r="S13" s="3"/>
      <c r="T13" s="3"/>
      <c r="U13" s="3"/>
      <c r="V13" s="3"/>
      <c r="W13" s="3"/>
      <c r="X13" s="3"/>
      <c r="Y13" s="3"/>
      <c r="Z13" s="3"/>
    </row>
    <row r="14" spans="2:26" x14ac:dyDescent="0.55000000000000004">
      <c r="B14" s="8" t="s">
        <v>411</v>
      </c>
      <c r="C14" s="3" t="s">
        <v>412</v>
      </c>
      <c r="D14" s="3" t="s">
        <v>413</v>
      </c>
      <c r="E14" s="1">
        <v>1</v>
      </c>
      <c r="G14" s="3"/>
      <c r="H14" s="3"/>
      <c r="I14" s="3"/>
      <c r="J14" s="3"/>
      <c r="K14" s="3" t="s">
        <v>414</v>
      </c>
      <c r="L14" s="3"/>
      <c r="M14" s="3"/>
      <c r="N14" s="3"/>
      <c r="O14" s="3" t="s">
        <v>415</v>
      </c>
      <c r="P14" s="3"/>
      <c r="Q14" s="3"/>
      <c r="R14" s="3"/>
      <c r="S14" s="3"/>
      <c r="T14" s="3"/>
      <c r="U14" s="3"/>
      <c r="V14" s="3"/>
      <c r="W14" s="3"/>
      <c r="X14" s="3"/>
      <c r="Y14" s="3"/>
      <c r="Z14" s="3"/>
    </row>
    <row r="15" spans="2:26" x14ac:dyDescent="0.55000000000000004">
      <c r="B15" s="9" t="s">
        <v>411</v>
      </c>
      <c r="C15" s="3" t="s">
        <v>412</v>
      </c>
      <c r="D15" s="3" t="s">
        <v>416</v>
      </c>
      <c r="E15" s="1">
        <v>1</v>
      </c>
      <c r="G15" s="3"/>
      <c r="H15" s="3"/>
      <c r="I15" s="3"/>
      <c r="J15" s="3"/>
      <c r="K15" s="3" t="s">
        <v>417</v>
      </c>
      <c r="L15" s="3"/>
      <c r="M15" s="3"/>
      <c r="N15" s="3"/>
      <c r="O15" s="3"/>
      <c r="P15" s="3"/>
      <c r="Q15" s="3"/>
      <c r="R15" s="3"/>
      <c r="S15" s="3"/>
      <c r="T15" s="3"/>
      <c r="U15" s="3"/>
      <c r="V15" s="3"/>
      <c r="W15" s="3"/>
      <c r="X15" s="3"/>
      <c r="Y15" s="3"/>
      <c r="Z15" s="3"/>
    </row>
    <row r="16" spans="2:26" x14ac:dyDescent="0.55000000000000004">
      <c r="B16" s="9" t="s">
        <v>411</v>
      </c>
      <c r="C16" s="3" t="s">
        <v>412</v>
      </c>
      <c r="D16" s="3" t="s">
        <v>418</v>
      </c>
      <c r="E16" s="1">
        <v>1</v>
      </c>
      <c r="G16" s="3"/>
      <c r="H16" s="3"/>
      <c r="I16" s="3"/>
      <c r="J16" s="3"/>
      <c r="K16" s="3" t="s">
        <v>419</v>
      </c>
      <c r="L16" s="3"/>
      <c r="M16" s="3"/>
      <c r="N16" s="3"/>
      <c r="O16" s="3"/>
      <c r="P16" s="3"/>
      <c r="Q16" s="3"/>
      <c r="R16" s="3"/>
      <c r="S16" s="3"/>
      <c r="T16" s="3"/>
      <c r="U16" s="3"/>
      <c r="V16" s="3"/>
      <c r="W16" s="3"/>
      <c r="X16" s="3"/>
      <c r="Y16" s="3"/>
      <c r="Z16" s="3"/>
    </row>
    <row r="17" spans="2:105" x14ac:dyDescent="0.55000000000000004">
      <c r="B17" s="9" t="s">
        <v>411</v>
      </c>
      <c r="C17" s="3" t="s">
        <v>340</v>
      </c>
      <c r="D17" s="3" t="s">
        <v>420</v>
      </c>
      <c r="E17" s="1">
        <v>1</v>
      </c>
      <c r="G17" s="3"/>
      <c r="H17" s="3"/>
      <c r="I17" s="3"/>
      <c r="J17" s="3"/>
      <c r="K17" s="3" t="s">
        <v>421</v>
      </c>
      <c r="L17" s="3"/>
      <c r="M17" s="3"/>
      <c r="N17" s="3"/>
      <c r="O17" s="3"/>
      <c r="P17" s="3"/>
      <c r="Q17" s="3"/>
      <c r="R17" s="3"/>
      <c r="S17" s="3"/>
      <c r="T17" s="3"/>
      <c r="U17" s="3"/>
      <c r="V17" s="3"/>
      <c r="W17" s="3"/>
      <c r="X17" s="3"/>
      <c r="Y17" s="3"/>
      <c r="Z17" s="3"/>
    </row>
    <row r="18" spans="2:105" x14ac:dyDescent="0.55000000000000004">
      <c r="B18" s="9" t="s">
        <v>411</v>
      </c>
      <c r="C18" s="3" t="s">
        <v>340</v>
      </c>
      <c r="D18" s="3" t="s">
        <v>422</v>
      </c>
      <c r="E18" s="1">
        <v>1</v>
      </c>
      <c r="G18" s="3"/>
      <c r="H18" s="3"/>
      <c r="I18" s="3"/>
      <c r="J18" s="3"/>
      <c r="K18" s="3" t="s">
        <v>423</v>
      </c>
      <c r="L18" s="3"/>
      <c r="M18" s="3"/>
      <c r="N18" s="3"/>
      <c r="O18" s="3"/>
      <c r="P18" s="3"/>
      <c r="Q18" s="3"/>
      <c r="R18" s="3"/>
      <c r="S18" s="3"/>
      <c r="T18" s="3"/>
      <c r="U18" s="3"/>
      <c r="V18" s="3"/>
      <c r="W18" s="3"/>
      <c r="X18" s="3"/>
      <c r="Y18" s="3"/>
      <c r="Z18" s="3"/>
    </row>
    <row r="19" spans="2:105" x14ac:dyDescent="0.55000000000000004">
      <c r="B19" s="9" t="s">
        <v>411</v>
      </c>
      <c r="C19" s="3" t="s">
        <v>340</v>
      </c>
      <c r="D19" s="3" t="s">
        <v>424</v>
      </c>
      <c r="E19" s="1">
        <v>1</v>
      </c>
      <c r="G19" s="3"/>
      <c r="H19" s="3"/>
      <c r="I19" s="3"/>
      <c r="J19" s="3"/>
      <c r="K19" s="3" t="s">
        <v>425</v>
      </c>
      <c r="L19" s="3"/>
      <c r="M19" s="3"/>
      <c r="N19" s="3"/>
      <c r="O19" s="3"/>
      <c r="P19" s="3"/>
      <c r="Q19" s="3"/>
      <c r="R19" s="3"/>
      <c r="S19" s="3"/>
      <c r="T19" s="3"/>
      <c r="U19" s="3"/>
      <c r="V19" s="3"/>
      <c r="W19" s="3"/>
      <c r="X19" s="3"/>
      <c r="Y19" s="3"/>
      <c r="Z19" s="3"/>
    </row>
    <row r="20" spans="2:105" x14ac:dyDescent="0.55000000000000004">
      <c r="B20" s="8" t="s">
        <v>300</v>
      </c>
      <c r="C20" s="3" t="s">
        <v>426</v>
      </c>
      <c r="D20" s="3" t="s">
        <v>427</v>
      </c>
      <c r="E20" s="1">
        <v>1</v>
      </c>
      <c r="G20" s="3"/>
      <c r="H20" s="3"/>
      <c r="I20" s="3"/>
      <c r="J20" s="3"/>
      <c r="K20" s="3" t="s">
        <v>428</v>
      </c>
      <c r="L20" s="3"/>
      <c r="M20" s="3"/>
      <c r="N20" s="3"/>
      <c r="O20" s="3"/>
      <c r="P20" s="3"/>
      <c r="Q20" s="3"/>
      <c r="R20" s="3"/>
      <c r="S20" s="3"/>
      <c r="T20" s="3"/>
      <c r="U20" s="3"/>
      <c r="V20" s="3"/>
      <c r="W20" s="3"/>
      <c r="X20" s="3"/>
      <c r="Y20" s="3"/>
      <c r="Z20" s="3"/>
    </row>
    <row r="21" spans="2:105" x14ac:dyDescent="0.55000000000000004">
      <c r="B21" s="9" t="s">
        <v>300</v>
      </c>
      <c r="C21" s="3" t="s">
        <v>426</v>
      </c>
      <c r="D21" s="3" t="s">
        <v>429</v>
      </c>
      <c r="E21" s="1">
        <v>1</v>
      </c>
      <c r="G21" s="3"/>
      <c r="H21" s="3"/>
      <c r="I21" s="3"/>
      <c r="J21" s="3"/>
      <c r="K21" s="3" t="s">
        <v>430</v>
      </c>
      <c r="L21" s="3"/>
      <c r="M21" s="3"/>
      <c r="N21" s="3"/>
      <c r="O21" s="3"/>
      <c r="P21" s="3"/>
      <c r="Q21" s="3"/>
      <c r="R21" s="3"/>
      <c r="S21" s="3"/>
      <c r="T21" s="3"/>
      <c r="U21" s="3"/>
      <c r="V21" s="3"/>
      <c r="W21" s="3"/>
      <c r="X21" s="3"/>
      <c r="Y21" s="3"/>
      <c r="Z21" s="3"/>
    </row>
    <row r="22" spans="2:105" x14ac:dyDescent="0.55000000000000004">
      <c r="B22" s="9" t="s">
        <v>300</v>
      </c>
      <c r="C22" s="3" t="s">
        <v>426</v>
      </c>
      <c r="D22" s="3" t="s">
        <v>431</v>
      </c>
      <c r="E22" s="1">
        <v>1</v>
      </c>
      <c r="G22" s="3"/>
      <c r="H22" s="3"/>
      <c r="I22" s="3"/>
      <c r="J22" s="3"/>
      <c r="K22" s="3" t="s">
        <v>432</v>
      </c>
      <c r="L22" s="3"/>
      <c r="M22" s="3"/>
      <c r="N22" s="3"/>
      <c r="O22" s="3"/>
      <c r="P22" s="3"/>
      <c r="Q22" s="3"/>
      <c r="R22" s="3"/>
      <c r="S22" s="3"/>
      <c r="T22" s="3"/>
      <c r="U22" s="3"/>
      <c r="V22" s="3"/>
      <c r="W22" s="3"/>
      <c r="X22" s="3"/>
      <c r="Y22" s="3"/>
      <c r="Z22" s="3"/>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row>
    <row r="23" spans="2:105" x14ac:dyDescent="0.55000000000000004">
      <c r="B23" s="9" t="s">
        <v>300</v>
      </c>
      <c r="C23" s="3" t="s">
        <v>426</v>
      </c>
      <c r="D23" s="3" t="s">
        <v>433</v>
      </c>
      <c r="E23" s="1">
        <v>1</v>
      </c>
      <c r="G23" s="3"/>
      <c r="H23" s="3"/>
      <c r="I23" s="3"/>
      <c r="J23" s="3"/>
      <c r="K23" s="3" t="s">
        <v>434</v>
      </c>
      <c r="L23" s="3"/>
      <c r="M23" s="3"/>
      <c r="N23" s="3"/>
      <c r="O23" s="3"/>
      <c r="P23" s="3"/>
      <c r="Q23" s="3"/>
      <c r="R23" s="3"/>
      <c r="S23" s="3"/>
      <c r="T23" s="3"/>
      <c r="U23" s="3"/>
      <c r="V23" s="3"/>
      <c r="W23" s="3"/>
      <c r="X23" s="3"/>
      <c r="Y23" s="3"/>
      <c r="Z23" s="3"/>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row>
    <row r="24" spans="2:105" x14ac:dyDescent="0.55000000000000004">
      <c r="B24" s="9" t="s">
        <v>300</v>
      </c>
      <c r="C24" s="3" t="s">
        <v>426</v>
      </c>
      <c r="D24" s="3" t="s">
        <v>435</v>
      </c>
      <c r="E24" s="1">
        <v>1</v>
      </c>
      <c r="G24" s="3"/>
      <c r="H24" s="3"/>
      <c r="I24" s="3"/>
      <c r="J24" s="3"/>
      <c r="K24" s="3" t="s">
        <v>436</v>
      </c>
      <c r="L24" s="3"/>
      <c r="M24" s="3"/>
      <c r="N24" s="3"/>
      <c r="O24" s="3"/>
      <c r="P24" s="3"/>
      <c r="Q24" s="3"/>
      <c r="R24" s="3"/>
      <c r="S24" s="3"/>
      <c r="T24" s="3"/>
      <c r="U24" s="3"/>
      <c r="V24" s="3"/>
      <c r="W24" s="3"/>
      <c r="X24" s="3"/>
      <c r="Y24" s="3"/>
      <c r="Z24" s="3"/>
    </row>
    <row r="25" spans="2:105" x14ac:dyDescent="0.55000000000000004">
      <c r="B25" s="9" t="s">
        <v>300</v>
      </c>
      <c r="C25" s="3" t="s">
        <v>426</v>
      </c>
      <c r="D25" s="3" t="s">
        <v>437</v>
      </c>
      <c r="E25" s="1">
        <v>1</v>
      </c>
      <c r="G25" s="3"/>
      <c r="H25" s="3"/>
      <c r="I25" s="3"/>
      <c r="J25" s="3"/>
      <c r="K25" s="3" t="s">
        <v>438</v>
      </c>
      <c r="L25" s="3"/>
      <c r="M25" s="3"/>
      <c r="N25" s="3"/>
      <c r="O25" s="3"/>
      <c r="P25" s="3"/>
      <c r="Q25" s="3"/>
      <c r="R25" s="3"/>
      <c r="S25" s="3"/>
      <c r="T25" s="3"/>
      <c r="U25" s="3"/>
      <c r="V25" s="3"/>
      <c r="W25" s="3"/>
      <c r="X25" s="3"/>
      <c r="Y25" s="3"/>
      <c r="Z25" s="3"/>
    </row>
    <row r="26" spans="2:105" x14ac:dyDescent="0.55000000000000004">
      <c r="B26" s="9" t="s">
        <v>300</v>
      </c>
      <c r="C26" s="3" t="s">
        <v>426</v>
      </c>
      <c r="D26" s="3" t="s">
        <v>439</v>
      </c>
      <c r="E26" s="1">
        <v>1</v>
      </c>
      <c r="G26" s="3"/>
      <c r="H26" s="3"/>
      <c r="I26" s="3"/>
      <c r="J26" s="3"/>
      <c r="K26" s="3" t="s">
        <v>440</v>
      </c>
      <c r="L26" s="3"/>
      <c r="M26" s="3"/>
      <c r="N26" s="3"/>
      <c r="O26" s="3"/>
      <c r="P26" s="3"/>
      <c r="Q26" s="3"/>
      <c r="R26" s="3"/>
      <c r="S26" s="3"/>
      <c r="T26" s="3"/>
      <c r="U26" s="3"/>
      <c r="V26" s="3"/>
      <c r="W26" s="3"/>
      <c r="X26" s="3"/>
      <c r="Y26" s="3"/>
      <c r="Z26" s="3"/>
    </row>
    <row r="27" spans="2:105" x14ac:dyDescent="0.55000000000000004">
      <c r="B27" s="8" t="s">
        <v>441</v>
      </c>
      <c r="C27" s="3" t="s">
        <v>322</v>
      </c>
      <c r="D27" s="3" t="s">
        <v>442</v>
      </c>
      <c r="E27" s="1">
        <v>1</v>
      </c>
    </row>
    <row r="28" spans="2:105" x14ac:dyDescent="0.55000000000000004">
      <c r="B28" s="9" t="s">
        <v>441</v>
      </c>
      <c r="C28" s="3" t="s">
        <v>322</v>
      </c>
      <c r="D28" s="3" t="s">
        <v>443</v>
      </c>
      <c r="E28" s="1">
        <v>1</v>
      </c>
    </row>
    <row r="29" spans="2:105" x14ac:dyDescent="0.55000000000000004">
      <c r="B29" s="9" t="s">
        <v>441</v>
      </c>
      <c r="C29" s="3" t="s">
        <v>322</v>
      </c>
      <c r="D29" s="3" t="s">
        <v>444</v>
      </c>
      <c r="E29" s="1">
        <v>1</v>
      </c>
    </row>
    <row r="30" spans="2:105" x14ac:dyDescent="0.55000000000000004">
      <c r="B30" s="9" t="s">
        <v>441</v>
      </c>
      <c r="C30" s="3" t="s">
        <v>322</v>
      </c>
      <c r="D30" s="3" t="s">
        <v>445</v>
      </c>
      <c r="E30" s="1">
        <v>1</v>
      </c>
    </row>
    <row r="31" spans="2:105" x14ac:dyDescent="0.55000000000000004">
      <c r="B31" s="9" t="s">
        <v>441</v>
      </c>
      <c r="C31" s="3" t="s">
        <v>322</v>
      </c>
      <c r="D31" s="3" t="s">
        <v>446</v>
      </c>
      <c r="E31" s="1">
        <v>1</v>
      </c>
    </row>
    <row r="32" spans="2:105" x14ac:dyDescent="0.55000000000000004">
      <c r="B32" s="9" t="s">
        <v>441</v>
      </c>
      <c r="C32" s="3" t="s">
        <v>322</v>
      </c>
      <c r="D32" s="3" t="s">
        <v>447</v>
      </c>
      <c r="E32" s="1">
        <v>1</v>
      </c>
    </row>
    <row r="33" spans="2:105" x14ac:dyDescent="0.55000000000000004">
      <c r="B33" s="9" t="s">
        <v>441</v>
      </c>
      <c r="C33" s="3" t="s">
        <v>322</v>
      </c>
      <c r="D33" s="3" t="s">
        <v>448</v>
      </c>
      <c r="E33" s="1">
        <v>1</v>
      </c>
      <c r="G33" s="7" t="s">
        <v>298</v>
      </c>
      <c r="H33" s="7" t="s">
        <v>298</v>
      </c>
      <c r="I33" s="7" t="s">
        <v>411</v>
      </c>
      <c r="J33" s="7" t="s">
        <v>411</v>
      </c>
      <c r="K33" s="7" t="s">
        <v>449</v>
      </c>
      <c r="L33" s="7" t="s">
        <v>441</v>
      </c>
      <c r="M33" s="7" t="s">
        <v>441</v>
      </c>
      <c r="N33" s="7" t="s">
        <v>441</v>
      </c>
      <c r="O33" s="7" t="s">
        <v>450</v>
      </c>
      <c r="P33" s="7" t="s">
        <v>450</v>
      </c>
      <c r="Q33" s="7" t="s">
        <v>450</v>
      </c>
      <c r="R33" s="7" t="s">
        <v>450</v>
      </c>
      <c r="S33" s="7" t="s">
        <v>450</v>
      </c>
      <c r="T33" s="7" t="s">
        <v>450</v>
      </c>
      <c r="U33" s="7" t="s">
        <v>450</v>
      </c>
      <c r="V33" s="7" t="s">
        <v>450</v>
      </c>
      <c r="W33" s="7" t="s">
        <v>450</v>
      </c>
      <c r="X33" s="7" t="s">
        <v>450</v>
      </c>
      <c r="Y33" s="7" t="s">
        <v>450</v>
      </c>
      <c r="Z33" s="7" t="s">
        <v>450</v>
      </c>
      <c r="AA33" s="7" t="s">
        <v>450</v>
      </c>
      <c r="AB33" s="7" t="s">
        <v>450</v>
      </c>
      <c r="AC33" s="7" t="s">
        <v>450</v>
      </c>
      <c r="AD33" s="7" t="s">
        <v>450</v>
      </c>
      <c r="AE33" s="7" t="s">
        <v>450</v>
      </c>
      <c r="AF33" s="7" t="s">
        <v>450</v>
      </c>
      <c r="AG33" s="7" t="s">
        <v>450</v>
      </c>
      <c r="AH33" s="7" t="s">
        <v>450</v>
      </c>
      <c r="AI33" s="7" t="s">
        <v>450</v>
      </c>
      <c r="AJ33" s="7" t="s">
        <v>450</v>
      </c>
      <c r="AK33" s="7" t="s">
        <v>450</v>
      </c>
      <c r="AL33" s="7" t="s">
        <v>450</v>
      </c>
      <c r="AM33" s="7" t="s">
        <v>451</v>
      </c>
      <c r="AN33" s="7" t="s">
        <v>451</v>
      </c>
      <c r="AO33" s="7" t="s">
        <v>451</v>
      </c>
      <c r="AP33" s="7" t="s">
        <v>451</v>
      </c>
      <c r="AQ33" s="7" t="s">
        <v>452</v>
      </c>
      <c r="AR33" s="7" t="s">
        <v>452</v>
      </c>
      <c r="AS33" s="7" t="s">
        <v>452</v>
      </c>
      <c r="AT33" s="7" t="s">
        <v>452</v>
      </c>
      <c r="AU33" s="7" t="s">
        <v>452</v>
      </c>
      <c r="AV33" s="7" t="s">
        <v>151</v>
      </c>
      <c r="AW33" s="7" t="s">
        <v>151</v>
      </c>
      <c r="AX33" s="7" t="s">
        <v>151</v>
      </c>
      <c r="AY33" s="7" t="s">
        <v>151</v>
      </c>
      <c r="AZ33" s="7" t="s">
        <v>151</v>
      </c>
      <c r="BA33" s="7" t="s">
        <v>151</v>
      </c>
      <c r="BB33" s="7" t="s">
        <v>151</v>
      </c>
      <c r="BC33" s="7" t="s">
        <v>151</v>
      </c>
      <c r="BD33" s="7" t="s">
        <v>154</v>
      </c>
      <c r="BE33" s="7" t="s">
        <v>154</v>
      </c>
      <c r="BF33" s="7" t="s">
        <v>154</v>
      </c>
      <c r="BG33" s="7" t="s">
        <v>154</v>
      </c>
      <c r="BH33" s="7" t="s">
        <v>154</v>
      </c>
      <c r="BI33" s="7" t="s">
        <v>154</v>
      </c>
      <c r="BJ33" s="7" t="s">
        <v>154</v>
      </c>
      <c r="BK33" s="7" t="s">
        <v>154</v>
      </c>
      <c r="BL33" s="7" t="s">
        <v>154</v>
      </c>
      <c r="BM33" s="7" t="s">
        <v>154</v>
      </c>
      <c r="BN33" s="7" t="s">
        <v>154</v>
      </c>
      <c r="BO33" s="7" t="s">
        <v>154</v>
      </c>
      <c r="BP33" s="7" t="s">
        <v>453</v>
      </c>
      <c r="BQ33" s="7" t="s">
        <v>453</v>
      </c>
      <c r="BR33" s="7" t="s">
        <v>453</v>
      </c>
      <c r="BS33" s="7" t="s">
        <v>453</v>
      </c>
      <c r="BT33" s="7" t="s">
        <v>453</v>
      </c>
      <c r="BU33" s="7" t="s">
        <v>453</v>
      </c>
      <c r="BV33" s="7" t="s">
        <v>454</v>
      </c>
      <c r="BW33" s="7" t="s">
        <v>454</v>
      </c>
      <c r="BX33" s="7" t="s">
        <v>454</v>
      </c>
      <c r="BY33" s="7" t="s">
        <v>455</v>
      </c>
      <c r="BZ33" s="7" t="s">
        <v>455</v>
      </c>
      <c r="CA33" s="7" t="s">
        <v>455</v>
      </c>
      <c r="CB33" s="7" t="s">
        <v>455</v>
      </c>
      <c r="CC33" s="7" t="s">
        <v>456</v>
      </c>
      <c r="CD33" s="7" t="s">
        <v>456</v>
      </c>
      <c r="CE33" s="7" t="s">
        <v>456</v>
      </c>
      <c r="CF33" s="7" t="s">
        <v>457</v>
      </c>
      <c r="CG33" s="7" t="s">
        <v>457</v>
      </c>
      <c r="CH33" s="7" t="s">
        <v>457</v>
      </c>
      <c r="CI33" s="7" t="s">
        <v>458</v>
      </c>
      <c r="CJ33" s="7" t="s">
        <v>458</v>
      </c>
      <c r="CK33" s="7" t="s">
        <v>459</v>
      </c>
      <c r="CL33" s="7" t="s">
        <v>459</v>
      </c>
      <c r="CM33" s="7" t="s">
        <v>459</v>
      </c>
      <c r="CN33" s="7" t="s">
        <v>460</v>
      </c>
      <c r="CO33" s="7" t="s">
        <v>460</v>
      </c>
      <c r="CP33" s="7" t="s">
        <v>315</v>
      </c>
      <c r="CQ33" s="7" t="s">
        <v>315</v>
      </c>
      <c r="CR33" s="7" t="s">
        <v>315</v>
      </c>
      <c r="CS33" s="7" t="s">
        <v>315</v>
      </c>
      <c r="CT33" s="7" t="s">
        <v>315</v>
      </c>
      <c r="CU33" s="7" t="s">
        <v>315</v>
      </c>
      <c r="CV33" s="7" t="s">
        <v>315</v>
      </c>
      <c r="CW33" s="7" t="s">
        <v>315</v>
      </c>
      <c r="CX33" s="7" t="s">
        <v>315</v>
      </c>
      <c r="CY33" s="7" t="s">
        <v>65</v>
      </c>
      <c r="CZ33" s="7" t="s">
        <v>65</v>
      </c>
      <c r="DA33" s="7" t="s">
        <v>461</v>
      </c>
    </row>
    <row r="34" spans="2:105" x14ac:dyDescent="0.55000000000000004">
      <c r="B34" s="9" t="s">
        <v>441</v>
      </c>
      <c r="C34" s="3" t="s">
        <v>462</v>
      </c>
      <c r="D34" s="3" t="s">
        <v>463</v>
      </c>
      <c r="E34" s="1">
        <v>1</v>
      </c>
      <c r="G34" s="5" t="s">
        <v>319</v>
      </c>
      <c r="H34" s="5" t="s">
        <v>339</v>
      </c>
      <c r="I34" s="5" t="s">
        <v>464</v>
      </c>
      <c r="J34" s="5" t="s">
        <v>340</v>
      </c>
      <c r="K34" s="5" t="s">
        <v>321</v>
      </c>
      <c r="L34" s="5" t="s">
        <v>322</v>
      </c>
      <c r="M34" s="5" t="s">
        <v>341</v>
      </c>
      <c r="N34" s="5" t="s">
        <v>357</v>
      </c>
      <c r="O34" s="5" t="s">
        <v>323</v>
      </c>
      <c r="P34" s="5" t="s">
        <v>342</v>
      </c>
      <c r="Q34" s="5" t="s">
        <v>358</v>
      </c>
      <c r="R34" s="5" t="s">
        <v>370</v>
      </c>
      <c r="S34" s="5" t="s">
        <v>379</v>
      </c>
      <c r="T34" s="5" t="s">
        <v>386</v>
      </c>
      <c r="U34" s="5" t="s">
        <v>392</v>
      </c>
      <c r="V34" s="5" t="s">
        <v>397</v>
      </c>
      <c r="W34" s="5" t="s">
        <v>402</v>
      </c>
      <c r="X34" s="5" t="s">
        <v>465</v>
      </c>
      <c r="Y34" s="5" t="s">
        <v>409</v>
      </c>
      <c r="Z34" s="5" t="s">
        <v>414</v>
      </c>
      <c r="AA34" s="5" t="s">
        <v>417</v>
      </c>
      <c r="AB34" s="5" t="s">
        <v>419</v>
      </c>
      <c r="AC34" s="5" t="s">
        <v>421</v>
      </c>
      <c r="AD34" s="5" t="s">
        <v>423</v>
      </c>
      <c r="AE34" s="5" t="s">
        <v>425</v>
      </c>
      <c r="AF34" s="5" t="s">
        <v>428</v>
      </c>
      <c r="AG34" s="5" t="s">
        <v>430</v>
      </c>
      <c r="AH34" s="5" t="s">
        <v>432</v>
      </c>
      <c r="AI34" s="5" t="s">
        <v>434</v>
      </c>
      <c r="AJ34" s="5" t="s">
        <v>436</v>
      </c>
      <c r="AK34" s="5" t="s">
        <v>438</v>
      </c>
      <c r="AL34" s="5" t="s">
        <v>440</v>
      </c>
      <c r="AM34" s="5" t="s">
        <v>324</v>
      </c>
      <c r="AN34" s="5" t="s">
        <v>343</v>
      </c>
      <c r="AO34" s="5" t="s">
        <v>359</v>
      </c>
      <c r="AP34" s="5" t="s">
        <v>371</v>
      </c>
      <c r="AQ34" s="5" t="s">
        <v>325</v>
      </c>
      <c r="AR34" s="5" t="s">
        <v>344</v>
      </c>
      <c r="AS34" s="5" t="s">
        <v>360</v>
      </c>
      <c r="AT34" s="5" t="s">
        <v>372</v>
      </c>
      <c r="AU34" s="5" t="s">
        <v>380</v>
      </c>
      <c r="AV34" s="5" t="s">
        <v>326</v>
      </c>
      <c r="AW34" s="5" t="s">
        <v>345</v>
      </c>
      <c r="AX34" s="5" t="s">
        <v>152</v>
      </c>
      <c r="AY34" s="5" t="s">
        <v>373</v>
      </c>
      <c r="AZ34" s="5" t="s">
        <v>381</v>
      </c>
      <c r="BA34" s="5" t="s">
        <v>387</v>
      </c>
      <c r="BB34" s="5" t="s">
        <v>393</v>
      </c>
      <c r="BC34" s="5" t="s">
        <v>466</v>
      </c>
      <c r="BD34" s="5" t="s">
        <v>155</v>
      </c>
      <c r="BE34" s="5" t="s">
        <v>346</v>
      </c>
      <c r="BF34" s="5" t="s">
        <v>361</v>
      </c>
      <c r="BG34" s="5" t="s">
        <v>374</v>
      </c>
      <c r="BH34" s="5" t="s">
        <v>382</v>
      </c>
      <c r="BI34" s="5" t="s">
        <v>388</v>
      </c>
      <c r="BJ34" s="5" t="s">
        <v>394</v>
      </c>
      <c r="BK34" s="5" t="s">
        <v>399</v>
      </c>
      <c r="BL34" s="5" t="s">
        <v>403</v>
      </c>
      <c r="BM34" s="5" t="s">
        <v>407</v>
      </c>
      <c r="BN34" s="5" t="s">
        <v>410</v>
      </c>
      <c r="BO34" s="5" t="s">
        <v>415</v>
      </c>
      <c r="BP34" s="5" t="s">
        <v>327</v>
      </c>
      <c r="BQ34" s="5" t="s">
        <v>347</v>
      </c>
      <c r="BR34" s="5" t="s">
        <v>362</v>
      </c>
      <c r="BS34" s="5" t="s">
        <v>375</v>
      </c>
      <c r="BT34" s="5" t="s">
        <v>383</v>
      </c>
      <c r="BU34" s="5" t="s">
        <v>389</v>
      </c>
      <c r="BV34" s="5" t="s">
        <v>328</v>
      </c>
      <c r="BW34" s="5" t="s">
        <v>348</v>
      </c>
      <c r="BX34" s="5" t="s">
        <v>363</v>
      </c>
      <c r="BY34" s="5" t="s">
        <v>329</v>
      </c>
      <c r="BZ34" s="5" t="s">
        <v>349</v>
      </c>
      <c r="CA34" s="5" t="s">
        <v>364</v>
      </c>
      <c r="CB34" s="5" t="s">
        <v>376</v>
      </c>
      <c r="CC34" s="5" t="s">
        <v>330</v>
      </c>
      <c r="CD34" s="5" t="s">
        <v>350</v>
      </c>
      <c r="CE34" s="5" t="s">
        <v>365</v>
      </c>
      <c r="CF34" s="5" t="s">
        <v>331</v>
      </c>
      <c r="CG34" s="5" t="s">
        <v>351</v>
      </c>
      <c r="CH34" s="5" t="s">
        <v>366</v>
      </c>
      <c r="CI34" s="5" t="s">
        <v>332</v>
      </c>
      <c r="CJ34" s="5" t="s">
        <v>352</v>
      </c>
      <c r="CK34" s="5" t="s">
        <v>333</v>
      </c>
      <c r="CL34" s="5" t="s">
        <v>353</v>
      </c>
      <c r="CM34" s="5" t="s">
        <v>367</v>
      </c>
      <c r="CN34" s="5" t="s">
        <v>334</v>
      </c>
      <c r="CO34" s="5" t="s">
        <v>354</v>
      </c>
      <c r="CP34" s="5" t="s">
        <v>335</v>
      </c>
      <c r="CQ34" s="5" t="s">
        <v>355</v>
      </c>
      <c r="CR34" s="5" t="s">
        <v>368</v>
      </c>
      <c r="CS34" s="5" t="s">
        <v>377</v>
      </c>
      <c r="CT34" s="5" t="s">
        <v>384</v>
      </c>
      <c r="CU34" s="5" t="s">
        <v>390</v>
      </c>
      <c r="CV34" s="5" t="s">
        <v>395</v>
      </c>
      <c r="CW34" s="5" t="s">
        <v>400</v>
      </c>
      <c r="CX34" s="5" t="s">
        <v>404</v>
      </c>
      <c r="CY34" s="5" t="s">
        <v>336</v>
      </c>
      <c r="CZ34" s="5" t="s">
        <v>66</v>
      </c>
      <c r="DA34" s="5" t="s">
        <v>337</v>
      </c>
    </row>
    <row r="35" spans="2:105" x14ac:dyDescent="0.55000000000000004">
      <c r="B35" s="3" t="s">
        <v>441</v>
      </c>
      <c r="C35" s="3" t="s">
        <v>462</v>
      </c>
      <c r="D35" s="3" t="s">
        <v>467</v>
      </c>
      <c r="E35" s="1">
        <v>1</v>
      </c>
      <c r="G35" s="8" t="s">
        <v>318</v>
      </c>
      <c r="H35" s="8" t="s">
        <v>385</v>
      </c>
      <c r="I35" s="8" t="s">
        <v>413</v>
      </c>
      <c r="J35" s="8" t="s">
        <v>420</v>
      </c>
      <c r="K35" s="8" t="s">
        <v>427</v>
      </c>
      <c r="L35" s="8" t="s">
        <v>442</v>
      </c>
      <c r="M35" s="8" t="s">
        <v>463</v>
      </c>
      <c r="N35" s="8" t="s">
        <v>468</v>
      </c>
      <c r="O35" s="8" t="s">
        <v>469</v>
      </c>
      <c r="P35" s="8" t="s">
        <v>470</v>
      </c>
      <c r="Q35" s="8" t="s">
        <v>471</v>
      </c>
      <c r="R35" s="8" t="s">
        <v>472</v>
      </c>
      <c r="S35" s="8" t="s">
        <v>473</v>
      </c>
      <c r="T35" s="8" t="s">
        <v>474</v>
      </c>
      <c r="U35" s="8" t="s">
        <v>475</v>
      </c>
      <c r="V35" s="8" t="s">
        <v>476</v>
      </c>
      <c r="W35" s="8" t="s">
        <v>477</v>
      </c>
      <c r="X35" s="8" t="s">
        <v>478</v>
      </c>
      <c r="Y35" s="8" t="s">
        <v>479</v>
      </c>
      <c r="Z35" s="8" t="s">
        <v>480</v>
      </c>
      <c r="AA35" s="8" t="s">
        <v>481</v>
      </c>
      <c r="AB35" s="8" t="s">
        <v>482</v>
      </c>
      <c r="AC35" s="8" t="s">
        <v>483</v>
      </c>
      <c r="AD35" s="8" t="s">
        <v>484</v>
      </c>
      <c r="AE35" s="8" t="s">
        <v>485</v>
      </c>
      <c r="AF35" s="8" t="s">
        <v>486</v>
      </c>
      <c r="AG35" s="8" t="s">
        <v>487</v>
      </c>
      <c r="AH35" s="8" t="s">
        <v>488</v>
      </c>
      <c r="AI35" s="8" t="s">
        <v>489</v>
      </c>
      <c r="AJ35" s="8" t="s">
        <v>490</v>
      </c>
      <c r="AK35" s="8" t="s">
        <v>491</v>
      </c>
      <c r="AL35" s="8" t="s">
        <v>492</v>
      </c>
      <c r="AM35" s="8" t="s">
        <v>493</v>
      </c>
      <c r="AN35" s="8" t="s">
        <v>494</v>
      </c>
      <c r="AO35" s="8" t="s">
        <v>495</v>
      </c>
      <c r="AP35" s="8" t="s">
        <v>496</v>
      </c>
      <c r="AQ35" s="8" t="s">
        <v>497</v>
      </c>
      <c r="AR35" s="8" t="s">
        <v>498</v>
      </c>
      <c r="AS35" s="8" t="s">
        <v>499</v>
      </c>
      <c r="AT35" s="8" t="s">
        <v>500</v>
      </c>
      <c r="AU35" s="8" t="s">
        <v>501</v>
      </c>
      <c r="AV35" s="8" t="s">
        <v>502</v>
      </c>
      <c r="AW35" s="8" t="s">
        <v>503</v>
      </c>
      <c r="AX35" s="8" t="s">
        <v>504</v>
      </c>
      <c r="AY35" s="8" t="s">
        <v>505</v>
      </c>
      <c r="AZ35" s="8" t="s">
        <v>506</v>
      </c>
      <c r="BA35" s="8" t="s">
        <v>507</v>
      </c>
      <c r="BB35" s="8" t="s">
        <v>508</v>
      </c>
      <c r="BC35" s="8" t="s">
        <v>509</v>
      </c>
      <c r="BD35" s="8" t="s">
        <v>510</v>
      </c>
      <c r="BE35" s="8" t="s">
        <v>511</v>
      </c>
      <c r="BF35" s="8" t="s">
        <v>512</v>
      </c>
      <c r="BG35" s="8" t="s">
        <v>513</v>
      </c>
      <c r="BH35" s="8" t="s">
        <v>514</v>
      </c>
      <c r="BI35" s="8" t="s">
        <v>515</v>
      </c>
      <c r="BJ35" s="8" t="s">
        <v>516</v>
      </c>
      <c r="BK35" s="8" t="s">
        <v>517</v>
      </c>
      <c r="BL35" s="8" t="s">
        <v>518</v>
      </c>
      <c r="BM35" s="8" t="s">
        <v>519</v>
      </c>
      <c r="BN35" s="8" t="s">
        <v>520</v>
      </c>
      <c r="BO35" s="8" t="s">
        <v>521</v>
      </c>
      <c r="BP35" s="8" t="s">
        <v>522</v>
      </c>
      <c r="BQ35" s="8" t="s">
        <v>523</v>
      </c>
      <c r="BR35" s="8" t="s">
        <v>524</v>
      </c>
      <c r="BS35" s="8" t="s">
        <v>525</v>
      </c>
      <c r="BT35" s="8" t="s">
        <v>526</v>
      </c>
      <c r="BU35" s="8" t="s">
        <v>527</v>
      </c>
      <c r="BV35" s="8" t="s">
        <v>528</v>
      </c>
      <c r="BW35" s="8" t="s">
        <v>529</v>
      </c>
      <c r="BX35" s="8" t="s">
        <v>530</v>
      </c>
      <c r="BY35" s="8" t="s">
        <v>531</v>
      </c>
      <c r="BZ35" s="8" t="s">
        <v>532</v>
      </c>
      <c r="CA35" s="8" t="s">
        <v>533</v>
      </c>
      <c r="CB35" s="8" t="s">
        <v>534</v>
      </c>
      <c r="CC35" s="8" t="s">
        <v>535</v>
      </c>
      <c r="CD35" s="8" t="s">
        <v>536</v>
      </c>
      <c r="CE35" s="8" t="s">
        <v>537</v>
      </c>
      <c r="CF35" s="8" t="s">
        <v>538</v>
      </c>
      <c r="CG35" s="8" t="s">
        <v>539</v>
      </c>
      <c r="CH35" s="8" t="s">
        <v>540</v>
      </c>
      <c r="CI35" s="8" t="s">
        <v>541</v>
      </c>
      <c r="CJ35" s="8" t="s">
        <v>542</v>
      </c>
      <c r="CK35" s="8" t="s">
        <v>543</v>
      </c>
      <c r="CL35" s="8" t="s">
        <v>544</v>
      </c>
      <c r="CM35" s="8" t="s">
        <v>545</v>
      </c>
      <c r="CN35" s="8" t="s">
        <v>546</v>
      </c>
      <c r="CO35" s="8" t="s">
        <v>547</v>
      </c>
      <c r="CP35" s="8" t="s">
        <v>548</v>
      </c>
      <c r="CQ35" s="8" t="s">
        <v>549</v>
      </c>
      <c r="CR35" s="8" t="s">
        <v>550</v>
      </c>
      <c r="CS35" s="8" t="s">
        <v>551</v>
      </c>
      <c r="CT35" s="8" t="s">
        <v>552</v>
      </c>
      <c r="CU35" s="8" t="s">
        <v>553</v>
      </c>
      <c r="CV35" s="8" t="s">
        <v>554</v>
      </c>
      <c r="CW35" s="8" t="s">
        <v>555</v>
      </c>
      <c r="CX35" s="8" t="s">
        <v>556</v>
      </c>
      <c r="CY35" s="8" t="s">
        <v>557</v>
      </c>
      <c r="CZ35" s="8" t="s">
        <v>558</v>
      </c>
      <c r="DA35" s="8" t="s">
        <v>559</v>
      </c>
    </row>
    <row r="36" spans="2:105" x14ac:dyDescent="0.55000000000000004">
      <c r="B36" s="9" t="s">
        <v>441</v>
      </c>
      <c r="C36" s="3" t="s">
        <v>462</v>
      </c>
      <c r="D36" s="3" t="s">
        <v>560</v>
      </c>
      <c r="E36" s="1">
        <v>1</v>
      </c>
      <c r="G36" s="8" t="s">
        <v>338</v>
      </c>
      <c r="H36" s="8" t="s">
        <v>391</v>
      </c>
      <c r="I36" s="8" t="s">
        <v>416</v>
      </c>
      <c r="J36" s="8" t="s">
        <v>422</v>
      </c>
      <c r="K36" s="8" t="s">
        <v>429</v>
      </c>
      <c r="L36" s="8" t="s">
        <v>443</v>
      </c>
      <c r="M36" s="8" t="s">
        <v>467</v>
      </c>
      <c r="N36" s="8" t="s">
        <v>561</v>
      </c>
      <c r="O36" s="8" t="s">
        <v>562</v>
      </c>
      <c r="P36" s="8" t="s">
        <v>563</v>
      </c>
      <c r="Q36" s="8" t="s">
        <v>564</v>
      </c>
      <c r="R36" s="8" t="s">
        <v>565</v>
      </c>
      <c r="S36" s="8" t="s">
        <v>566</v>
      </c>
      <c r="T36" s="8" t="s">
        <v>567</v>
      </c>
      <c r="U36" s="8" t="s">
        <v>568</v>
      </c>
      <c r="V36" s="8" t="s">
        <v>569</v>
      </c>
      <c r="W36" s="8" t="s">
        <v>570</v>
      </c>
      <c r="X36" s="8" t="s">
        <v>571</v>
      </c>
      <c r="Y36" s="8" t="s">
        <v>572</v>
      </c>
      <c r="Z36" s="8" t="s">
        <v>573</v>
      </c>
      <c r="AA36" s="8" t="s">
        <v>574</v>
      </c>
      <c r="AB36" s="8" t="s">
        <v>575</v>
      </c>
      <c r="AC36" s="8" t="s">
        <v>576</v>
      </c>
      <c r="AD36" s="8" t="s">
        <v>577</v>
      </c>
      <c r="AE36" s="8" t="s">
        <v>578</v>
      </c>
      <c r="AF36" s="8" t="s">
        <v>579</v>
      </c>
      <c r="AG36" s="8" t="s">
        <v>580</v>
      </c>
      <c r="AH36" s="8" t="s">
        <v>581</v>
      </c>
      <c r="AI36" s="8" t="s">
        <v>582</v>
      </c>
      <c r="AJ36" s="8" t="s">
        <v>583</v>
      </c>
      <c r="AK36" s="8" t="s">
        <v>584</v>
      </c>
      <c r="AL36" s="8" t="s">
        <v>585</v>
      </c>
      <c r="AM36" s="8" t="s">
        <v>586</v>
      </c>
      <c r="AN36" s="8" t="s">
        <v>587</v>
      </c>
      <c r="AO36" s="8" t="s">
        <v>588</v>
      </c>
      <c r="AP36" s="8" t="s">
        <v>589</v>
      </c>
      <c r="AQ36" s="8" t="s">
        <v>590</v>
      </c>
      <c r="AR36" s="8" t="s">
        <v>591</v>
      </c>
      <c r="AS36" s="8" t="s">
        <v>592</v>
      </c>
      <c r="AT36" s="8" t="s">
        <v>593</v>
      </c>
      <c r="AU36" s="8" t="s">
        <v>594</v>
      </c>
      <c r="AV36" s="8" t="s">
        <v>595</v>
      </c>
      <c r="AW36" s="8" t="s">
        <v>596</v>
      </c>
      <c r="AX36" s="8" t="s">
        <v>153</v>
      </c>
      <c r="AY36" s="8" t="s">
        <v>597</v>
      </c>
      <c r="AZ36" s="8" t="s">
        <v>598</v>
      </c>
      <c r="BA36" s="8" t="s">
        <v>599</v>
      </c>
      <c r="BB36" s="8" t="s">
        <v>600</v>
      </c>
      <c r="BC36" s="8" t="s">
        <v>601</v>
      </c>
      <c r="BD36" s="8" t="s">
        <v>156</v>
      </c>
      <c r="BE36" s="8" t="s">
        <v>602</v>
      </c>
      <c r="BF36" s="8" t="s">
        <v>603</v>
      </c>
      <c r="BG36" s="8" t="s">
        <v>604</v>
      </c>
      <c r="BH36" s="8" t="s">
        <v>605</v>
      </c>
      <c r="BI36" s="8" t="s">
        <v>606</v>
      </c>
      <c r="BJ36" s="8" t="s">
        <v>607</v>
      </c>
      <c r="BK36" s="8" t="s">
        <v>608</v>
      </c>
      <c r="BL36" s="8" t="s">
        <v>609</v>
      </c>
      <c r="BM36" s="8" t="s">
        <v>610</v>
      </c>
      <c r="BN36" s="8" t="s">
        <v>611</v>
      </c>
      <c r="BO36" s="8" t="s">
        <v>612</v>
      </c>
      <c r="BP36" s="8" t="s">
        <v>613</v>
      </c>
      <c r="BQ36" s="8" t="s">
        <v>614</v>
      </c>
      <c r="BR36" s="8" t="s">
        <v>615</v>
      </c>
      <c r="BS36" s="8" t="s">
        <v>616</v>
      </c>
      <c r="BT36" s="8" t="s">
        <v>617</v>
      </c>
      <c r="BU36" s="8" t="s">
        <v>618</v>
      </c>
      <c r="BV36" s="8" t="s">
        <v>619</v>
      </c>
      <c r="BW36" s="8" t="s">
        <v>620</v>
      </c>
      <c r="BX36" s="8" t="s">
        <v>621</v>
      </c>
      <c r="BY36" s="8" t="s">
        <v>622</v>
      </c>
      <c r="BZ36" s="8" t="s">
        <v>623</v>
      </c>
      <c r="CA36" s="8" t="s">
        <v>624</v>
      </c>
      <c r="CB36" s="8" t="s">
        <v>625</v>
      </c>
      <c r="CC36" s="8" t="s">
        <v>626</v>
      </c>
      <c r="CD36" s="8" t="s">
        <v>627</v>
      </c>
      <c r="CE36" s="8" t="s">
        <v>628</v>
      </c>
      <c r="CF36" s="8" t="s">
        <v>629</v>
      </c>
      <c r="CG36" s="8" t="s">
        <v>630</v>
      </c>
      <c r="CH36" s="8" t="s">
        <v>631</v>
      </c>
      <c r="CI36" s="8" t="s">
        <v>632</v>
      </c>
      <c r="CJ36" s="8" t="s">
        <v>633</v>
      </c>
      <c r="CK36" s="8" t="s">
        <v>634</v>
      </c>
      <c r="CL36" s="8" t="s">
        <v>635</v>
      </c>
      <c r="CM36" s="8" t="s">
        <v>636</v>
      </c>
      <c r="CN36" s="8" t="s">
        <v>637</v>
      </c>
      <c r="CO36" s="8" t="s">
        <v>638</v>
      </c>
      <c r="CP36" s="8" t="s">
        <v>639</v>
      </c>
      <c r="CQ36" s="8" t="s">
        <v>640</v>
      </c>
      <c r="CR36" s="8" t="s">
        <v>641</v>
      </c>
      <c r="CS36" s="8" t="s">
        <v>642</v>
      </c>
      <c r="CT36" s="8" t="s">
        <v>643</v>
      </c>
      <c r="CU36" s="8" t="s">
        <v>644</v>
      </c>
      <c r="CV36" s="8" t="s">
        <v>645</v>
      </c>
      <c r="CW36" s="8" t="s">
        <v>646</v>
      </c>
      <c r="CX36" s="8" t="s">
        <v>647</v>
      </c>
      <c r="CY36" s="8" t="s">
        <v>648</v>
      </c>
      <c r="CZ36" s="8" t="s">
        <v>649</v>
      </c>
      <c r="DA36" s="8"/>
    </row>
    <row r="37" spans="2:105" x14ac:dyDescent="0.55000000000000004">
      <c r="B37" s="9" t="s">
        <v>441</v>
      </c>
      <c r="C37" s="3" t="s">
        <v>462</v>
      </c>
      <c r="D37" s="3" t="s">
        <v>650</v>
      </c>
      <c r="E37" s="1">
        <v>1</v>
      </c>
      <c r="G37" s="8" t="s">
        <v>356</v>
      </c>
      <c r="H37" s="8" t="s">
        <v>396</v>
      </c>
      <c r="I37" s="8" t="s">
        <v>418</v>
      </c>
      <c r="J37" s="8" t="s">
        <v>424</v>
      </c>
      <c r="K37" s="8" t="s">
        <v>431</v>
      </c>
      <c r="L37" s="8" t="s">
        <v>444</v>
      </c>
      <c r="M37" s="8" t="s">
        <v>560</v>
      </c>
      <c r="N37" s="8" t="s">
        <v>651</v>
      </c>
      <c r="O37" s="8" t="s">
        <v>652</v>
      </c>
      <c r="P37" s="8" t="s">
        <v>653</v>
      </c>
      <c r="Q37" s="8" t="s">
        <v>654</v>
      </c>
      <c r="R37" s="8" t="s">
        <v>655</v>
      </c>
      <c r="S37" s="8" t="s">
        <v>656</v>
      </c>
      <c r="T37" s="8" t="s">
        <v>657</v>
      </c>
      <c r="U37" s="8" t="s">
        <v>658</v>
      </c>
      <c r="V37" s="8" t="s">
        <v>659</v>
      </c>
      <c r="W37" s="8" t="s">
        <v>660</v>
      </c>
      <c r="X37" s="8" t="s">
        <v>661</v>
      </c>
      <c r="Y37" s="8" t="s">
        <v>662</v>
      </c>
      <c r="Z37" s="8" t="s">
        <v>663</v>
      </c>
      <c r="AA37" s="8" t="s">
        <v>664</v>
      </c>
      <c r="AB37" s="8" t="s">
        <v>665</v>
      </c>
      <c r="AC37" s="8" t="s">
        <v>666</v>
      </c>
      <c r="AD37" s="8" t="s">
        <v>667</v>
      </c>
      <c r="AE37" s="8" t="s">
        <v>668</v>
      </c>
      <c r="AF37" s="8" t="s">
        <v>669</v>
      </c>
      <c r="AG37" s="8" t="s">
        <v>670</v>
      </c>
      <c r="AH37" s="8" t="s">
        <v>671</v>
      </c>
      <c r="AI37" s="8" t="s">
        <v>672</v>
      </c>
      <c r="AJ37" s="8" t="s">
        <v>673</v>
      </c>
      <c r="AK37" s="8" t="s">
        <v>674</v>
      </c>
      <c r="AL37" s="8" t="s">
        <v>675</v>
      </c>
      <c r="AM37" s="8"/>
      <c r="AN37" s="8"/>
      <c r="AO37" s="8"/>
      <c r="AP37" s="8" t="s">
        <v>676</v>
      </c>
      <c r="AQ37" s="8" t="s">
        <v>677</v>
      </c>
      <c r="AR37" s="8" t="s">
        <v>678</v>
      </c>
      <c r="AS37" s="8" t="s">
        <v>679</v>
      </c>
      <c r="AT37" s="8"/>
      <c r="AU37" s="8" t="s">
        <v>680</v>
      </c>
      <c r="AV37" s="8"/>
      <c r="AW37" s="8" t="s">
        <v>681</v>
      </c>
      <c r="AX37" s="8" t="s">
        <v>682</v>
      </c>
      <c r="AY37" s="8" t="s">
        <v>683</v>
      </c>
      <c r="AZ37" s="8" t="s">
        <v>684</v>
      </c>
      <c r="BA37" s="8" t="s">
        <v>685</v>
      </c>
      <c r="BB37" s="8" t="s">
        <v>686</v>
      </c>
      <c r="BC37" s="8"/>
      <c r="BD37" s="8"/>
      <c r="BE37" s="8" t="s">
        <v>687</v>
      </c>
      <c r="BF37" s="8" t="s">
        <v>688</v>
      </c>
      <c r="BG37" s="8" t="s">
        <v>689</v>
      </c>
      <c r="BH37" s="8" t="s">
        <v>690</v>
      </c>
      <c r="BI37" s="8" t="s">
        <v>691</v>
      </c>
      <c r="BJ37" s="8" t="s">
        <v>692</v>
      </c>
      <c r="BK37" s="8" t="s">
        <v>693</v>
      </c>
      <c r="BL37" s="8" t="s">
        <v>694</v>
      </c>
      <c r="BM37" s="8" t="s">
        <v>695</v>
      </c>
      <c r="BN37" s="8" t="s">
        <v>696</v>
      </c>
      <c r="BO37" s="8" t="s">
        <v>697</v>
      </c>
      <c r="BP37" s="8" t="s">
        <v>698</v>
      </c>
      <c r="BQ37" s="8" t="s">
        <v>699</v>
      </c>
      <c r="BR37" s="8" t="s">
        <v>700</v>
      </c>
      <c r="BS37" s="8" t="s">
        <v>701</v>
      </c>
      <c r="BT37" s="8" t="s">
        <v>702</v>
      </c>
      <c r="BU37" s="8" t="s">
        <v>703</v>
      </c>
      <c r="BV37" s="8" t="s">
        <v>704</v>
      </c>
      <c r="BW37" s="8" t="s">
        <v>705</v>
      </c>
      <c r="BX37" s="8" t="s">
        <v>706</v>
      </c>
      <c r="BY37" s="8" t="s">
        <v>707</v>
      </c>
      <c r="BZ37" s="8" t="s">
        <v>708</v>
      </c>
      <c r="CA37" s="8"/>
      <c r="CB37" s="8" t="s">
        <v>709</v>
      </c>
      <c r="CC37" s="8" t="s">
        <v>710</v>
      </c>
      <c r="CD37" s="8" t="s">
        <v>711</v>
      </c>
      <c r="CE37" s="8" t="s">
        <v>712</v>
      </c>
      <c r="CF37" s="8" t="s">
        <v>713</v>
      </c>
      <c r="CG37" s="3" t="s">
        <v>714</v>
      </c>
      <c r="CH37" s="8" t="s">
        <v>715</v>
      </c>
      <c r="CI37" s="8" t="s">
        <v>716</v>
      </c>
      <c r="CJ37" s="8" t="s">
        <v>717</v>
      </c>
      <c r="CK37" s="8" t="s">
        <v>718</v>
      </c>
      <c r="CL37" s="8" t="s">
        <v>719</v>
      </c>
      <c r="CM37" s="8" t="s">
        <v>720</v>
      </c>
      <c r="CN37" s="8" t="s">
        <v>721</v>
      </c>
      <c r="CO37" s="8" t="s">
        <v>722</v>
      </c>
      <c r="CP37" s="8" t="s">
        <v>723</v>
      </c>
      <c r="CQ37" s="8"/>
      <c r="CR37" s="8" t="s">
        <v>724</v>
      </c>
      <c r="CS37" s="8" t="s">
        <v>725</v>
      </c>
      <c r="CT37" s="8" t="s">
        <v>726</v>
      </c>
      <c r="CU37" s="8" t="s">
        <v>727</v>
      </c>
      <c r="CV37" s="8" t="s">
        <v>728</v>
      </c>
      <c r="CW37" s="8" t="s">
        <v>729</v>
      </c>
      <c r="CX37" s="8"/>
      <c r="CY37" s="8" t="s">
        <v>730</v>
      </c>
      <c r="CZ37" s="8"/>
      <c r="DA37" s="8"/>
    </row>
    <row r="38" spans="2:105" x14ac:dyDescent="0.55000000000000004">
      <c r="B38" s="9" t="s">
        <v>441</v>
      </c>
      <c r="C38" s="3" t="s">
        <v>462</v>
      </c>
      <c r="D38" s="3" t="s">
        <v>731</v>
      </c>
      <c r="E38" s="1">
        <v>1</v>
      </c>
      <c r="G38" s="8" t="s">
        <v>369</v>
      </c>
      <c r="H38" s="8" t="s">
        <v>401</v>
      </c>
      <c r="I38" s="8"/>
      <c r="J38" s="8"/>
      <c r="K38" s="8" t="s">
        <v>433</v>
      </c>
      <c r="L38" s="8" t="s">
        <v>445</v>
      </c>
      <c r="M38" s="8" t="s">
        <v>650</v>
      </c>
      <c r="N38" s="8" t="s">
        <v>732</v>
      </c>
      <c r="O38" s="8" t="s">
        <v>733</v>
      </c>
      <c r="P38" s="8" t="s">
        <v>734</v>
      </c>
      <c r="Q38" s="8" t="s">
        <v>735</v>
      </c>
      <c r="R38" s="8" t="s">
        <v>736</v>
      </c>
      <c r="S38" s="8" t="s">
        <v>737</v>
      </c>
      <c r="T38" s="8" t="s">
        <v>738</v>
      </c>
      <c r="U38" s="8" t="s">
        <v>739</v>
      </c>
      <c r="V38" s="8" t="s">
        <v>740</v>
      </c>
      <c r="W38" s="8" t="s">
        <v>741</v>
      </c>
      <c r="X38" s="8" t="s">
        <v>742</v>
      </c>
      <c r="Y38" s="8" t="s">
        <v>743</v>
      </c>
      <c r="Z38" s="8" t="s">
        <v>744</v>
      </c>
      <c r="AA38" s="8" t="s">
        <v>745</v>
      </c>
      <c r="AB38" s="8" t="s">
        <v>746</v>
      </c>
      <c r="AC38" s="8" t="s">
        <v>747</v>
      </c>
      <c r="AD38" s="8" t="s">
        <v>748</v>
      </c>
      <c r="AE38" s="8" t="s">
        <v>749</v>
      </c>
      <c r="AF38" s="8" t="s">
        <v>750</v>
      </c>
      <c r="AG38" s="8" t="s">
        <v>751</v>
      </c>
      <c r="AH38" s="8" t="s">
        <v>752</v>
      </c>
      <c r="AI38" s="8" t="s">
        <v>753</v>
      </c>
      <c r="AJ38" s="8" t="s">
        <v>754</v>
      </c>
      <c r="AK38" s="8" t="s">
        <v>755</v>
      </c>
      <c r="AL38" s="8" t="s">
        <v>756</v>
      </c>
      <c r="AM38" s="8"/>
      <c r="AN38" s="8"/>
      <c r="AO38" s="8"/>
      <c r="AP38" s="8" t="s">
        <v>757</v>
      </c>
      <c r="AQ38" s="8" t="s">
        <v>758</v>
      </c>
      <c r="AR38" s="8" t="s">
        <v>759</v>
      </c>
      <c r="AS38" s="8"/>
      <c r="AT38" s="8"/>
      <c r="AU38" s="8" t="s">
        <v>760</v>
      </c>
      <c r="AV38" s="8"/>
      <c r="AW38" s="8" t="s">
        <v>761</v>
      </c>
      <c r="AX38" s="8" t="s">
        <v>762</v>
      </c>
      <c r="AY38" s="8" t="s">
        <v>763</v>
      </c>
      <c r="AZ38" s="8"/>
      <c r="BA38" s="8"/>
      <c r="BB38" s="8" t="s">
        <v>764</v>
      </c>
      <c r="BC38" s="8"/>
      <c r="BD38" s="8"/>
      <c r="BE38" s="8" t="s">
        <v>765</v>
      </c>
      <c r="BF38" s="8"/>
      <c r="BG38" s="8" t="s">
        <v>766</v>
      </c>
      <c r="BH38" s="8" t="s">
        <v>767</v>
      </c>
      <c r="BI38" s="8" t="s">
        <v>768</v>
      </c>
      <c r="BJ38" s="8" t="s">
        <v>769</v>
      </c>
      <c r="BK38" s="8" t="s">
        <v>770</v>
      </c>
      <c r="BL38" s="8" t="s">
        <v>771</v>
      </c>
      <c r="BM38" s="8" t="s">
        <v>772</v>
      </c>
      <c r="BN38" s="8" t="s">
        <v>773</v>
      </c>
      <c r="BO38" s="8" t="s">
        <v>774</v>
      </c>
      <c r="BP38" s="8"/>
      <c r="BQ38" s="8"/>
      <c r="BR38" s="8" t="s">
        <v>775</v>
      </c>
      <c r="BS38" s="8"/>
      <c r="BT38" s="8" t="s">
        <v>776</v>
      </c>
      <c r="BU38" s="8" t="s">
        <v>777</v>
      </c>
      <c r="BV38" s="8"/>
      <c r="BW38" s="8" t="s">
        <v>778</v>
      </c>
      <c r="BX38" s="8" t="s">
        <v>779</v>
      </c>
      <c r="BY38" s="8"/>
      <c r="BZ38" s="8" t="s">
        <v>780</v>
      </c>
      <c r="CA38" s="8"/>
      <c r="CB38" s="8" t="s">
        <v>781</v>
      </c>
      <c r="CC38" s="8" t="s">
        <v>782</v>
      </c>
      <c r="CD38" s="8" t="s">
        <v>783</v>
      </c>
      <c r="CE38" s="8" t="s">
        <v>784</v>
      </c>
      <c r="CF38" s="8" t="s">
        <v>785</v>
      </c>
      <c r="CG38" s="8" t="s">
        <v>786</v>
      </c>
      <c r="CH38" s="8" t="s">
        <v>787</v>
      </c>
      <c r="CI38" s="8" t="s">
        <v>788</v>
      </c>
      <c r="CJ38" s="8" t="s">
        <v>789</v>
      </c>
      <c r="CK38" s="8" t="s">
        <v>790</v>
      </c>
      <c r="CL38" s="8" t="s">
        <v>791</v>
      </c>
      <c r="CM38" s="8" t="s">
        <v>792</v>
      </c>
      <c r="CN38" s="8"/>
      <c r="CO38" s="8">
        <v>1</v>
      </c>
      <c r="CP38" s="8" t="s">
        <v>793</v>
      </c>
      <c r="CQ38" s="8"/>
      <c r="CR38" s="8" t="s">
        <v>794</v>
      </c>
      <c r="CS38" s="8"/>
      <c r="CT38" s="8" t="s">
        <v>795</v>
      </c>
      <c r="CU38" s="8" t="s">
        <v>796</v>
      </c>
      <c r="CV38" s="8" t="s">
        <v>797</v>
      </c>
      <c r="CW38" s="8" t="s">
        <v>798</v>
      </c>
      <c r="CX38" s="8"/>
      <c r="CY38" s="8"/>
      <c r="CZ38" s="8"/>
      <c r="DA38" s="8"/>
    </row>
    <row r="39" spans="2:105" x14ac:dyDescent="0.55000000000000004">
      <c r="B39" s="3" t="s">
        <v>441</v>
      </c>
      <c r="C39" s="3" t="s">
        <v>462</v>
      </c>
      <c r="D39" s="3" t="s">
        <v>799</v>
      </c>
      <c r="E39" s="1">
        <v>1</v>
      </c>
      <c r="G39" s="8" t="s">
        <v>378</v>
      </c>
      <c r="H39" s="8" t="s">
        <v>405</v>
      </c>
      <c r="I39" s="8"/>
      <c r="J39" s="8"/>
      <c r="K39" s="8" t="s">
        <v>435</v>
      </c>
      <c r="L39" s="8" t="s">
        <v>446</v>
      </c>
      <c r="M39" s="8" t="s">
        <v>731</v>
      </c>
      <c r="N39" s="8" t="s">
        <v>800</v>
      </c>
      <c r="O39" s="8" t="s">
        <v>801</v>
      </c>
      <c r="P39" s="8" t="s">
        <v>802</v>
      </c>
      <c r="Q39" s="8" t="s">
        <v>803</v>
      </c>
      <c r="R39" s="8" t="s">
        <v>804</v>
      </c>
      <c r="S39" s="8" t="s">
        <v>805</v>
      </c>
      <c r="T39" s="8" t="s">
        <v>806</v>
      </c>
      <c r="U39" s="8" t="s">
        <v>807</v>
      </c>
      <c r="V39" s="8" t="s">
        <v>808</v>
      </c>
      <c r="W39" s="8" t="s">
        <v>809</v>
      </c>
      <c r="X39" s="8" t="s">
        <v>810</v>
      </c>
      <c r="Y39" s="8" t="s">
        <v>811</v>
      </c>
      <c r="Z39" s="8" t="s">
        <v>812</v>
      </c>
      <c r="AA39" s="8" t="s">
        <v>813</v>
      </c>
      <c r="AB39" s="8" t="s">
        <v>814</v>
      </c>
      <c r="AC39" s="8" t="s">
        <v>815</v>
      </c>
      <c r="AD39" s="8" t="s">
        <v>816</v>
      </c>
      <c r="AE39" s="8" t="s">
        <v>817</v>
      </c>
      <c r="AF39" s="8" t="s">
        <v>818</v>
      </c>
      <c r="AG39" s="8" t="s">
        <v>819</v>
      </c>
      <c r="AH39" s="8" t="s">
        <v>820</v>
      </c>
      <c r="AI39" s="8" t="s">
        <v>821</v>
      </c>
      <c r="AJ39" s="8"/>
      <c r="AK39" s="8" t="s">
        <v>822</v>
      </c>
      <c r="AL39" s="8" t="s">
        <v>823</v>
      </c>
      <c r="AM39" s="8"/>
      <c r="AN39" s="8"/>
      <c r="AO39" s="8"/>
      <c r="AP39" s="8"/>
      <c r="AQ39" s="8"/>
      <c r="AR39" s="8"/>
      <c r="AS39" s="8"/>
      <c r="AT39" s="8"/>
      <c r="AU39" s="8" t="s">
        <v>824</v>
      </c>
      <c r="AV39" s="8"/>
      <c r="AW39" s="8" t="s">
        <v>825</v>
      </c>
      <c r="AX39" s="8" t="s">
        <v>826</v>
      </c>
      <c r="AY39" s="8" t="s">
        <v>827</v>
      </c>
      <c r="AZ39" s="8"/>
      <c r="BA39" s="8"/>
      <c r="BB39" s="8" t="s">
        <v>828</v>
      </c>
      <c r="BC39" s="8"/>
      <c r="BD39" s="8"/>
      <c r="BE39" s="8"/>
      <c r="BF39" s="8"/>
      <c r="BG39" s="8" t="s">
        <v>829</v>
      </c>
      <c r="BH39" s="8" t="s">
        <v>830</v>
      </c>
      <c r="BI39" s="8" t="s">
        <v>831</v>
      </c>
      <c r="BJ39" s="8" t="s">
        <v>832</v>
      </c>
      <c r="BK39" s="8" t="s">
        <v>833</v>
      </c>
      <c r="BL39" s="8" t="s">
        <v>834</v>
      </c>
      <c r="BM39" s="8"/>
      <c r="BN39" s="8" t="s">
        <v>835</v>
      </c>
      <c r="BO39" s="8"/>
      <c r="BP39" s="8"/>
      <c r="BQ39" s="8"/>
      <c r="BR39" s="8" t="s">
        <v>836</v>
      </c>
      <c r="BS39" s="8"/>
      <c r="BT39" s="8"/>
      <c r="BU39" s="8" t="s">
        <v>837</v>
      </c>
      <c r="BV39" s="8"/>
      <c r="BW39" s="8" t="s">
        <v>838</v>
      </c>
      <c r="BX39" s="8" t="s">
        <v>839</v>
      </c>
      <c r="BY39" s="8"/>
      <c r="BZ39" s="8" t="s">
        <v>840</v>
      </c>
      <c r="CA39" s="8"/>
      <c r="CB39" s="8" t="s">
        <v>841</v>
      </c>
      <c r="CC39" s="8" t="s">
        <v>842</v>
      </c>
      <c r="CD39" s="8" t="s">
        <v>843</v>
      </c>
      <c r="CE39" s="8"/>
      <c r="CF39" s="8" t="s">
        <v>844</v>
      </c>
      <c r="CG39" s="8" t="s">
        <v>845</v>
      </c>
      <c r="CH39" s="8" t="s">
        <v>846</v>
      </c>
      <c r="CI39" s="8" t="s">
        <v>847</v>
      </c>
      <c r="CJ39" s="8" t="s">
        <v>848</v>
      </c>
      <c r="CK39" s="8" t="s">
        <v>849</v>
      </c>
      <c r="CL39" s="8"/>
      <c r="CM39" s="8" t="s">
        <v>850</v>
      </c>
      <c r="CN39" s="8"/>
      <c r="CO39" s="8"/>
      <c r="CP39" s="8"/>
      <c r="CQ39" s="8"/>
      <c r="CR39" s="8" t="s">
        <v>851</v>
      </c>
      <c r="CS39" s="8"/>
      <c r="CT39" s="8" t="s">
        <v>852</v>
      </c>
      <c r="CU39" s="8" t="s">
        <v>853</v>
      </c>
      <c r="CV39" s="8"/>
      <c r="CW39" s="8"/>
      <c r="CX39" s="8"/>
      <c r="CY39" s="8"/>
      <c r="CZ39" s="8"/>
      <c r="DA39" s="8"/>
    </row>
    <row r="40" spans="2:105" x14ac:dyDescent="0.55000000000000004">
      <c r="B40" s="9" t="s">
        <v>441</v>
      </c>
      <c r="C40" s="3" t="s">
        <v>462</v>
      </c>
      <c r="D40" s="3" t="s">
        <v>854</v>
      </c>
      <c r="E40" s="1">
        <v>1</v>
      </c>
      <c r="G40" s="8"/>
      <c r="H40" s="8" t="s">
        <v>408</v>
      </c>
      <c r="I40" s="8"/>
      <c r="J40" s="8"/>
      <c r="K40" s="8" t="s">
        <v>437</v>
      </c>
      <c r="L40" s="8" t="s">
        <v>447</v>
      </c>
      <c r="M40" s="8" t="s">
        <v>799</v>
      </c>
      <c r="N40" s="8" t="s">
        <v>855</v>
      </c>
      <c r="O40" s="8" t="s">
        <v>856</v>
      </c>
      <c r="P40" s="8" t="s">
        <v>857</v>
      </c>
      <c r="Q40" s="8" t="s">
        <v>858</v>
      </c>
      <c r="R40" s="8"/>
      <c r="S40" s="8"/>
      <c r="T40" s="8" t="s">
        <v>859</v>
      </c>
      <c r="U40" s="8"/>
      <c r="V40" s="8" t="s">
        <v>860</v>
      </c>
      <c r="W40" s="8" t="s">
        <v>861</v>
      </c>
      <c r="X40" s="8" t="s">
        <v>862</v>
      </c>
      <c r="Y40" s="8"/>
      <c r="Z40" s="8" t="s">
        <v>863</v>
      </c>
      <c r="AA40" s="8" t="s">
        <v>864</v>
      </c>
      <c r="AB40" s="8" t="s">
        <v>865</v>
      </c>
      <c r="AC40" s="8" t="s">
        <v>866</v>
      </c>
      <c r="AD40" s="8" t="s">
        <v>867</v>
      </c>
      <c r="AE40" s="8"/>
      <c r="AF40" s="8" t="s">
        <v>868</v>
      </c>
      <c r="AG40" s="8" t="s">
        <v>869</v>
      </c>
      <c r="AH40" s="8" t="s">
        <v>870</v>
      </c>
      <c r="AI40" s="8" t="s">
        <v>871</v>
      </c>
      <c r="AJ40" s="8"/>
      <c r="AK40" s="8" t="s">
        <v>872</v>
      </c>
      <c r="AL40" s="8" t="s">
        <v>873</v>
      </c>
      <c r="AM40" s="8"/>
      <c r="AN40" s="8"/>
      <c r="AO40" s="8"/>
      <c r="AP40" s="8"/>
      <c r="AQ40" s="8"/>
      <c r="AR40" s="8"/>
      <c r="AS40" s="8"/>
      <c r="AT40" s="8"/>
      <c r="AU40" s="8" t="s">
        <v>874</v>
      </c>
      <c r="AV40" s="8"/>
      <c r="AW40" s="8"/>
      <c r="AX40" s="8" t="s">
        <v>875</v>
      </c>
      <c r="AY40" s="8"/>
      <c r="AZ40" s="8"/>
      <c r="BA40" s="8"/>
      <c r="BB40" s="8" t="s">
        <v>876</v>
      </c>
      <c r="BC40" s="8"/>
      <c r="BD40" s="8"/>
      <c r="BE40" s="8"/>
      <c r="BF40" s="8"/>
      <c r="BG40" s="8" t="s">
        <v>877</v>
      </c>
      <c r="BH40" s="8"/>
      <c r="BI40" s="8"/>
      <c r="BJ40" s="8" t="s">
        <v>878</v>
      </c>
      <c r="BK40" s="8" t="s">
        <v>879</v>
      </c>
      <c r="BL40" s="8" t="s">
        <v>880</v>
      </c>
      <c r="BM40" s="8"/>
      <c r="BN40" s="8" t="s">
        <v>881</v>
      </c>
      <c r="BO40" s="8"/>
      <c r="BP40" s="8"/>
      <c r="BQ40" s="8"/>
      <c r="BR40" s="8"/>
      <c r="BS40" s="8"/>
      <c r="BT40" s="8"/>
      <c r="BU40" s="8" t="s">
        <v>882</v>
      </c>
      <c r="BV40" s="8"/>
      <c r="BW40" s="8"/>
      <c r="BX40" s="8" t="s">
        <v>883</v>
      </c>
      <c r="BY40" s="8"/>
      <c r="BZ40" s="8" t="s">
        <v>884</v>
      </c>
      <c r="CA40" s="8"/>
      <c r="CB40" s="8" t="s">
        <v>885</v>
      </c>
      <c r="CC40" s="8"/>
      <c r="CD40" s="8" t="s">
        <v>886</v>
      </c>
      <c r="CE40" s="8"/>
      <c r="CF40" s="8" t="s">
        <v>887</v>
      </c>
      <c r="CG40" s="8" t="s">
        <v>888</v>
      </c>
      <c r="CH40" s="8" t="s">
        <v>889</v>
      </c>
      <c r="CI40" s="8" t="s">
        <v>890</v>
      </c>
      <c r="CJ40" s="8" t="s">
        <v>891</v>
      </c>
      <c r="CK40" s="8" t="s">
        <v>892</v>
      </c>
      <c r="CL40" s="8"/>
      <c r="CM40" s="8" t="s">
        <v>893</v>
      </c>
      <c r="CN40" s="8"/>
      <c r="CO40" s="8"/>
      <c r="CP40" s="8"/>
      <c r="CQ40" s="8"/>
      <c r="CR40" s="8"/>
      <c r="CS40" s="8"/>
      <c r="CT40" s="8"/>
      <c r="CU40" s="8"/>
      <c r="CV40" s="8"/>
      <c r="CW40" s="8"/>
      <c r="CX40" s="8"/>
      <c r="CY40" s="8"/>
      <c r="CZ40" s="8"/>
      <c r="DA40" s="8"/>
    </row>
    <row r="41" spans="2:105" x14ac:dyDescent="0.55000000000000004">
      <c r="B41" s="9" t="s">
        <v>441</v>
      </c>
      <c r="C41" s="3" t="s">
        <v>462</v>
      </c>
      <c r="D41" s="3" t="s">
        <v>894</v>
      </c>
      <c r="E41" s="1">
        <v>1</v>
      </c>
      <c r="G41" s="8"/>
      <c r="H41" s="8"/>
      <c r="I41" s="8"/>
      <c r="J41" s="8"/>
      <c r="K41" s="8" t="s">
        <v>439</v>
      </c>
      <c r="L41" s="8" t="s">
        <v>448</v>
      </c>
      <c r="M41" s="8" t="s">
        <v>854</v>
      </c>
      <c r="N41" s="8"/>
      <c r="O41" s="8" t="s">
        <v>895</v>
      </c>
      <c r="P41" s="8" t="s">
        <v>896</v>
      </c>
      <c r="Q41" s="8" t="s">
        <v>897</v>
      </c>
      <c r="R41" s="8"/>
      <c r="S41" s="8"/>
      <c r="T41" s="8" t="s">
        <v>898</v>
      </c>
      <c r="U41" s="8"/>
      <c r="V41" s="8" t="s">
        <v>899</v>
      </c>
      <c r="W41" s="8"/>
      <c r="X41" s="8" t="s">
        <v>900</v>
      </c>
      <c r="Y41" s="8"/>
      <c r="Z41" s="8" t="s">
        <v>901</v>
      </c>
      <c r="AA41" s="8" t="s">
        <v>902</v>
      </c>
      <c r="AB41" s="8" t="s">
        <v>903</v>
      </c>
      <c r="AC41" s="8" t="s">
        <v>904</v>
      </c>
      <c r="AD41" s="8" t="s">
        <v>905</v>
      </c>
      <c r="AE41" s="8"/>
      <c r="AF41" s="8" t="s">
        <v>906</v>
      </c>
      <c r="AG41" s="8" t="s">
        <v>907</v>
      </c>
      <c r="AH41" s="8" t="s">
        <v>908</v>
      </c>
      <c r="AI41" s="8" t="s">
        <v>909</v>
      </c>
      <c r="AJ41" s="8"/>
      <c r="AK41" s="8" t="s">
        <v>910</v>
      </c>
      <c r="AL41" s="8" t="s">
        <v>911</v>
      </c>
      <c r="AM41" s="8"/>
      <c r="AN41" s="8"/>
      <c r="AO41" s="8"/>
      <c r="AP41" s="8"/>
      <c r="AQ41" s="8"/>
      <c r="AR41" s="8"/>
      <c r="AS41" s="8"/>
      <c r="AT41" s="8"/>
      <c r="AU41" s="8" t="s">
        <v>912</v>
      </c>
      <c r="AV41" s="8"/>
      <c r="AW41" s="8"/>
      <c r="AX41" s="8"/>
      <c r="AY41" s="8"/>
      <c r="AZ41" s="8"/>
      <c r="BA41" s="8"/>
      <c r="BB41" s="8" t="s">
        <v>913</v>
      </c>
      <c r="BC41" s="8"/>
      <c r="BD41" s="8"/>
      <c r="BE41" s="8"/>
      <c r="BF41" s="8"/>
      <c r="BG41" s="8" t="s">
        <v>914</v>
      </c>
      <c r="BH41" s="8"/>
      <c r="BI41" s="8"/>
      <c r="BJ41" s="8" t="s">
        <v>915</v>
      </c>
      <c r="BK41" s="8"/>
      <c r="BL41" s="8" t="s">
        <v>916</v>
      </c>
      <c r="BM41" s="8"/>
      <c r="BN41" s="8" t="s">
        <v>917</v>
      </c>
      <c r="BO41" s="8"/>
      <c r="BP41" s="8"/>
      <c r="BQ41" s="8"/>
      <c r="BR41" s="8"/>
      <c r="BS41" s="8"/>
      <c r="BT41" s="8"/>
      <c r="BU41" s="8"/>
      <c r="BV41" s="8"/>
      <c r="BW41" s="8"/>
      <c r="BX41" s="8" t="s">
        <v>918</v>
      </c>
      <c r="BY41" s="8"/>
      <c r="BZ41" s="8" t="s">
        <v>919</v>
      </c>
      <c r="CA41" s="8"/>
      <c r="CB41" s="8" t="s">
        <v>920</v>
      </c>
      <c r="CC41" s="8"/>
      <c r="CD41" s="8" t="s">
        <v>921</v>
      </c>
      <c r="CE41" s="8"/>
      <c r="CF41" s="8" t="s">
        <v>922</v>
      </c>
      <c r="CG41" s="8" t="s">
        <v>923</v>
      </c>
      <c r="CH41" s="8" t="s">
        <v>924</v>
      </c>
      <c r="CI41" s="8" t="s">
        <v>925</v>
      </c>
      <c r="CJ41" s="8"/>
      <c r="CK41" s="8" t="s">
        <v>926</v>
      </c>
      <c r="CL41" s="8"/>
      <c r="CM41" s="8" t="s">
        <v>927</v>
      </c>
      <c r="CN41" s="8"/>
      <c r="CO41" s="8"/>
      <c r="CP41" s="8"/>
      <c r="CQ41" s="8"/>
      <c r="CR41" s="8"/>
      <c r="CS41" s="8"/>
      <c r="CT41" s="8"/>
      <c r="CU41" s="8"/>
      <c r="CV41" s="8"/>
      <c r="CW41" s="8"/>
      <c r="CX41" s="8"/>
      <c r="CY41" s="8"/>
      <c r="CZ41" s="8"/>
      <c r="DA41" s="8"/>
    </row>
    <row r="42" spans="2:105" x14ac:dyDescent="0.55000000000000004">
      <c r="B42" s="9" t="s">
        <v>441</v>
      </c>
      <c r="C42" s="3" t="s">
        <v>462</v>
      </c>
      <c r="D42" s="3" t="s">
        <v>928</v>
      </c>
      <c r="E42" s="1">
        <v>1</v>
      </c>
      <c r="G42" s="8"/>
      <c r="H42" s="8"/>
      <c r="I42" s="8"/>
      <c r="J42" s="8"/>
      <c r="K42" s="8"/>
      <c r="L42" s="8"/>
      <c r="M42" s="8" t="s">
        <v>894</v>
      </c>
      <c r="N42" s="8"/>
      <c r="O42" s="8" t="s">
        <v>929</v>
      </c>
      <c r="P42" s="8"/>
      <c r="Q42" s="8" t="s">
        <v>930</v>
      </c>
      <c r="R42" s="8"/>
      <c r="S42" s="8"/>
      <c r="T42" s="8"/>
      <c r="U42" s="8"/>
      <c r="V42" s="8" t="s">
        <v>931</v>
      </c>
      <c r="W42" s="8"/>
      <c r="X42" s="8"/>
      <c r="Y42" s="8"/>
      <c r="Z42" s="8" t="s">
        <v>932</v>
      </c>
      <c r="AA42" s="8" t="s">
        <v>933</v>
      </c>
      <c r="AB42" s="8"/>
      <c r="AC42" s="8"/>
      <c r="AD42" s="8" t="s">
        <v>934</v>
      </c>
      <c r="AE42" s="8"/>
      <c r="AF42" s="8" t="s">
        <v>935</v>
      </c>
      <c r="AG42" s="8"/>
      <c r="AH42" s="8"/>
      <c r="AI42" s="8" t="s">
        <v>936</v>
      </c>
      <c r="AJ42" s="8"/>
      <c r="AK42" s="8"/>
      <c r="AL42" s="8" t="s">
        <v>937</v>
      </c>
      <c r="AM42" s="8"/>
      <c r="AN42" s="8"/>
      <c r="AO42" s="8"/>
      <c r="AP42" s="8"/>
      <c r="AQ42" s="8"/>
      <c r="AR42" s="8"/>
      <c r="AS42" s="8"/>
      <c r="AT42" s="8"/>
      <c r="AU42" s="8"/>
      <c r="AV42" s="8"/>
      <c r="AW42" s="8"/>
      <c r="AX42" s="8"/>
      <c r="AY42" s="8"/>
      <c r="AZ42" s="8"/>
      <c r="BA42" s="8"/>
      <c r="BB42" s="8"/>
      <c r="BC42" s="8"/>
      <c r="BD42" s="8"/>
      <c r="BE42" s="8"/>
      <c r="BF42" s="8"/>
      <c r="BG42" s="8"/>
      <c r="BH42" s="8"/>
      <c r="BI42" s="8"/>
      <c r="BJ42" s="8" t="s">
        <v>938</v>
      </c>
      <c r="BK42" s="8"/>
      <c r="BL42" s="8" t="s">
        <v>939</v>
      </c>
      <c r="BM42" s="8"/>
      <c r="BN42" s="8" t="s">
        <v>940</v>
      </c>
      <c r="BO42" s="8"/>
      <c r="BP42" s="8"/>
      <c r="BQ42" s="8"/>
      <c r="BR42" s="8"/>
      <c r="BS42" s="8"/>
      <c r="BT42" s="8"/>
      <c r="BU42" s="8"/>
      <c r="BV42" s="8"/>
      <c r="BW42" s="8"/>
      <c r="BX42" s="8"/>
      <c r="BY42" s="8"/>
      <c r="BZ42" s="8" t="s">
        <v>941</v>
      </c>
      <c r="CA42" s="8"/>
      <c r="CB42" s="8" t="s">
        <v>942</v>
      </c>
      <c r="CC42" s="8"/>
      <c r="CD42" s="8" t="s">
        <v>943</v>
      </c>
      <c r="CE42" s="8"/>
      <c r="CF42" s="8"/>
      <c r="CG42" s="8" t="s">
        <v>944</v>
      </c>
      <c r="CH42" s="8" t="s">
        <v>945</v>
      </c>
      <c r="CI42" s="8" t="s">
        <v>946</v>
      </c>
      <c r="CJ42" s="8"/>
      <c r="CK42" s="8"/>
      <c r="CL42" s="8"/>
      <c r="CM42" s="8"/>
      <c r="CN42" s="8"/>
      <c r="CO42" s="8"/>
      <c r="CP42" s="8"/>
      <c r="CQ42" s="8"/>
      <c r="CR42" s="8"/>
      <c r="CS42" s="8"/>
      <c r="CT42" s="8"/>
      <c r="CU42" s="8"/>
      <c r="CV42" s="8"/>
      <c r="CW42" s="8"/>
      <c r="CX42" s="8"/>
      <c r="CY42" s="8"/>
      <c r="CZ42" s="8"/>
      <c r="DA42" s="8"/>
    </row>
    <row r="43" spans="2:105" x14ac:dyDescent="0.55000000000000004">
      <c r="B43" s="9" t="s">
        <v>441</v>
      </c>
      <c r="C43" s="3" t="s">
        <v>462</v>
      </c>
      <c r="D43" s="3" t="s">
        <v>947</v>
      </c>
      <c r="E43" s="1">
        <v>1</v>
      </c>
      <c r="G43" s="8"/>
      <c r="H43" s="8"/>
      <c r="I43" s="8"/>
      <c r="J43" s="8"/>
      <c r="K43" s="8"/>
      <c r="L43" s="8"/>
      <c r="M43" s="8" t="s">
        <v>928</v>
      </c>
      <c r="N43" s="8"/>
      <c r="O43" s="8" t="s">
        <v>948</v>
      </c>
      <c r="P43" s="8"/>
      <c r="Q43" s="8" t="s">
        <v>949</v>
      </c>
      <c r="R43" s="8"/>
      <c r="S43" s="8"/>
      <c r="T43" s="8"/>
      <c r="U43" s="8"/>
      <c r="V43" s="8"/>
      <c r="W43" s="8"/>
      <c r="X43" s="8"/>
      <c r="Y43" s="8"/>
      <c r="Z43" s="8" t="s">
        <v>950</v>
      </c>
      <c r="AA43" s="8" t="s">
        <v>951</v>
      </c>
      <c r="AB43" s="8"/>
      <c r="AC43" s="8"/>
      <c r="AD43" s="8" t="s">
        <v>952</v>
      </c>
      <c r="AE43" s="8"/>
      <c r="AF43" s="8" t="s">
        <v>953</v>
      </c>
      <c r="AG43" s="8"/>
      <c r="AH43" s="8"/>
      <c r="AI43" s="8" t="s">
        <v>954</v>
      </c>
      <c r="AJ43" s="8"/>
      <c r="AK43" s="8"/>
      <c r="AL43" s="8" t="s">
        <v>955</v>
      </c>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t="s">
        <v>956</v>
      </c>
      <c r="BO43" s="8"/>
      <c r="BP43" s="8"/>
      <c r="BQ43" s="8"/>
      <c r="BR43" s="8"/>
      <c r="BS43" s="8"/>
      <c r="BT43" s="8"/>
      <c r="BU43" s="8"/>
      <c r="BV43" s="8"/>
      <c r="BW43" s="8"/>
      <c r="BX43" s="8"/>
      <c r="BY43" s="8"/>
      <c r="BZ43" s="8" t="s">
        <v>957</v>
      </c>
      <c r="CA43" s="8"/>
      <c r="CB43" s="8"/>
      <c r="CC43" s="8"/>
      <c r="CD43" s="8" t="s">
        <v>958</v>
      </c>
      <c r="CE43" s="8"/>
      <c r="CF43" s="8"/>
      <c r="CG43" s="8"/>
      <c r="CH43" s="8"/>
      <c r="CI43" s="8" t="s">
        <v>959</v>
      </c>
      <c r="CJ43" s="8"/>
      <c r="CK43" s="8"/>
      <c r="CL43" s="8"/>
      <c r="CM43" s="8"/>
      <c r="CN43" s="8"/>
      <c r="CO43" s="8"/>
      <c r="CP43" s="8"/>
      <c r="CQ43" s="8"/>
      <c r="CR43" s="8"/>
      <c r="CS43" s="8"/>
      <c r="CT43" s="8"/>
      <c r="CU43" s="8"/>
      <c r="CV43" s="8"/>
      <c r="CW43" s="8"/>
      <c r="CX43" s="8"/>
      <c r="CY43" s="8"/>
      <c r="CZ43" s="8"/>
      <c r="DA43" s="8"/>
    </row>
    <row r="44" spans="2:105" x14ac:dyDescent="0.55000000000000004">
      <c r="B44" s="3" t="s">
        <v>441</v>
      </c>
      <c r="C44" s="3" t="s">
        <v>357</v>
      </c>
      <c r="D44" s="3" t="s">
        <v>468</v>
      </c>
      <c r="E44" s="1">
        <v>1</v>
      </c>
      <c r="G44" s="8"/>
      <c r="H44" s="8"/>
      <c r="I44" s="8"/>
      <c r="J44" s="8"/>
      <c r="K44" s="8"/>
      <c r="L44" s="8"/>
      <c r="M44" s="8" t="s">
        <v>947</v>
      </c>
      <c r="N44" s="8"/>
      <c r="O44" s="8" t="s">
        <v>960</v>
      </c>
      <c r="P44" s="8"/>
      <c r="Q44" s="8" t="s">
        <v>961</v>
      </c>
      <c r="R44" s="8"/>
      <c r="S44" s="8"/>
      <c r="T44" s="8"/>
      <c r="U44" s="8"/>
      <c r="V44" s="8"/>
      <c r="W44" s="8"/>
      <c r="X44" s="8"/>
      <c r="Y44" s="8"/>
      <c r="Z44" s="8" t="s">
        <v>962</v>
      </c>
      <c r="AA44" s="8" t="s">
        <v>963</v>
      </c>
      <c r="AB44" s="8"/>
      <c r="AC44" s="8"/>
      <c r="AD44" s="8" t="s">
        <v>964</v>
      </c>
      <c r="AE44" s="8"/>
      <c r="AF44" s="8"/>
      <c r="AG44" s="8"/>
      <c r="AH44" s="8"/>
      <c r="AI44" s="8"/>
      <c r="AJ44" s="8"/>
      <c r="AK44" s="8"/>
      <c r="AL44" s="8" t="s">
        <v>965</v>
      </c>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t="s">
        <v>966</v>
      </c>
      <c r="BO44" s="8"/>
      <c r="BP44" s="8"/>
      <c r="BQ44" s="8"/>
      <c r="BR44" s="8"/>
      <c r="BS44" s="8"/>
      <c r="BT44" s="8"/>
      <c r="BU44" s="8"/>
      <c r="BV44" s="8"/>
      <c r="BW44" s="8"/>
      <c r="BX44" s="8"/>
      <c r="BY44" s="8"/>
      <c r="BZ44" s="8" t="s">
        <v>967</v>
      </c>
      <c r="CA44" s="8"/>
      <c r="CB44" s="8"/>
      <c r="CC44" s="8"/>
      <c r="CD44" s="8"/>
      <c r="CE44" s="8"/>
      <c r="CF44" s="8"/>
      <c r="CG44" s="8"/>
      <c r="CH44" s="8"/>
      <c r="CI44" s="8" t="s">
        <v>968</v>
      </c>
      <c r="CJ44" s="8"/>
      <c r="CK44" s="8"/>
      <c r="CL44" s="8"/>
      <c r="CM44" s="8"/>
      <c r="CN44" s="8"/>
      <c r="CO44" s="8"/>
      <c r="CP44" s="8"/>
      <c r="CQ44" s="8"/>
      <c r="CR44" s="8"/>
      <c r="CS44" s="8"/>
      <c r="CT44" s="8"/>
      <c r="CU44" s="8"/>
      <c r="CV44" s="8"/>
      <c r="CW44" s="8"/>
      <c r="CX44" s="8"/>
      <c r="CY44" s="8"/>
      <c r="CZ44" s="8"/>
      <c r="DA44" s="8"/>
    </row>
    <row r="45" spans="2:105" x14ac:dyDescent="0.55000000000000004">
      <c r="B45" s="9" t="s">
        <v>441</v>
      </c>
      <c r="C45" s="3" t="s">
        <v>357</v>
      </c>
      <c r="D45" s="3" t="s">
        <v>561</v>
      </c>
      <c r="E45" s="1">
        <v>1</v>
      </c>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row>
    <row r="46" spans="2:105" x14ac:dyDescent="0.55000000000000004">
      <c r="B46" s="9" t="s">
        <v>441</v>
      </c>
      <c r="C46" s="3" t="s">
        <v>357</v>
      </c>
      <c r="D46" s="3" t="s">
        <v>651</v>
      </c>
      <c r="E46" s="1">
        <v>1</v>
      </c>
    </row>
    <row r="47" spans="2:105" x14ac:dyDescent="0.55000000000000004">
      <c r="B47" s="9" t="s">
        <v>441</v>
      </c>
      <c r="C47" s="3" t="s">
        <v>357</v>
      </c>
      <c r="D47" s="3" t="s">
        <v>732</v>
      </c>
      <c r="E47" s="1">
        <v>1</v>
      </c>
    </row>
    <row r="48" spans="2:105" x14ac:dyDescent="0.55000000000000004">
      <c r="B48" s="9" t="s">
        <v>441</v>
      </c>
      <c r="C48" s="3" t="s">
        <v>357</v>
      </c>
      <c r="D48" s="3" t="s">
        <v>800</v>
      </c>
      <c r="E48" s="1">
        <v>1</v>
      </c>
    </row>
    <row r="49" spans="2:105" x14ac:dyDescent="0.55000000000000004">
      <c r="B49" s="9" t="s">
        <v>441</v>
      </c>
      <c r="C49" s="3" t="s">
        <v>357</v>
      </c>
      <c r="D49" s="3" t="s">
        <v>855</v>
      </c>
      <c r="E49" s="1">
        <v>1</v>
      </c>
    </row>
    <row r="50" spans="2:105" x14ac:dyDescent="0.55000000000000004">
      <c r="B50" s="8" t="s">
        <v>450</v>
      </c>
      <c r="C50" s="3" t="s">
        <v>323</v>
      </c>
      <c r="D50" s="3" t="s">
        <v>469</v>
      </c>
      <c r="E50" s="1">
        <v>1</v>
      </c>
    </row>
    <row r="51" spans="2:105" x14ac:dyDescent="0.55000000000000004">
      <c r="B51" s="9" t="s">
        <v>450</v>
      </c>
      <c r="C51" s="3" t="s">
        <v>323</v>
      </c>
      <c r="D51" s="3" t="s">
        <v>562</v>
      </c>
      <c r="E51" s="1">
        <v>1</v>
      </c>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row>
    <row r="52" spans="2:105" x14ac:dyDescent="0.55000000000000004">
      <c r="B52" s="3" t="s">
        <v>450</v>
      </c>
      <c r="C52" s="3" t="s">
        <v>323</v>
      </c>
      <c r="D52" s="3" t="s">
        <v>652</v>
      </c>
      <c r="E52" s="1">
        <v>1</v>
      </c>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row>
    <row r="53" spans="2:105" x14ac:dyDescent="0.55000000000000004">
      <c r="B53" s="9" t="s">
        <v>450</v>
      </c>
      <c r="C53" s="3" t="s">
        <v>323</v>
      </c>
      <c r="D53" s="3" t="s">
        <v>733</v>
      </c>
      <c r="E53" s="1">
        <v>1</v>
      </c>
    </row>
    <row r="54" spans="2:105" x14ac:dyDescent="0.55000000000000004">
      <c r="B54" s="9" t="s">
        <v>450</v>
      </c>
      <c r="C54" s="3" t="s">
        <v>323</v>
      </c>
      <c r="D54" s="3" t="s">
        <v>801</v>
      </c>
      <c r="E54" s="1">
        <v>1</v>
      </c>
    </row>
    <row r="55" spans="2:105" x14ac:dyDescent="0.55000000000000004">
      <c r="B55" s="9" t="s">
        <v>450</v>
      </c>
      <c r="C55" s="3" t="s">
        <v>323</v>
      </c>
      <c r="D55" s="3" t="s">
        <v>856</v>
      </c>
      <c r="E55" s="1">
        <v>1</v>
      </c>
    </row>
    <row r="56" spans="2:105" x14ac:dyDescent="0.55000000000000004">
      <c r="B56" s="9" t="s">
        <v>450</v>
      </c>
      <c r="C56" s="3" t="s">
        <v>323</v>
      </c>
      <c r="D56" s="3" t="s">
        <v>895</v>
      </c>
      <c r="E56" s="1">
        <v>1</v>
      </c>
    </row>
    <row r="57" spans="2:105" x14ac:dyDescent="0.55000000000000004">
      <c r="B57" s="9" t="s">
        <v>450</v>
      </c>
      <c r="C57" s="3" t="s">
        <v>323</v>
      </c>
      <c r="D57" s="3" t="s">
        <v>929</v>
      </c>
      <c r="E57" s="1">
        <v>1</v>
      </c>
    </row>
    <row r="58" spans="2:105" x14ac:dyDescent="0.55000000000000004">
      <c r="B58" s="9" t="s">
        <v>450</v>
      </c>
      <c r="C58" s="3" t="s">
        <v>323</v>
      </c>
      <c r="D58" s="3" t="s">
        <v>948</v>
      </c>
      <c r="E58" s="1">
        <v>1</v>
      </c>
    </row>
    <row r="59" spans="2:105" x14ac:dyDescent="0.55000000000000004">
      <c r="B59" s="9" t="s">
        <v>450</v>
      </c>
      <c r="C59" s="3" t="s">
        <v>323</v>
      </c>
      <c r="D59" s="3" t="s">
        <v>960</v>
      </c>
      <c r="E59" s="1">
        <v>1</v>
      </c>
    </row>
    <row r="60" spans="2:105" x14ac:dyDescent="0.55000000000000004">
      <c r="B60" s="9" t="s">
        <v>450</v>
      </c>
      <c r="C60" s="3" t="s">
        <v>342</v>
      </c>
      <c r="D60" s="3" t="s">
        <v>470</v>
      </c>
      <c r="E60" s="1">
        <v>1</v>
      </c>
    </row>
    <row r="61" spans="2:105" x14ac:dyDescent="0.55000000000000004">
      <c r="B61" s="9" t="s">
        <v>450</v>
      </c>
      <c r="C61" s="3" t="s">
        <v>342</v>
      </c>
      <c r="D61" s="3" t="s">
        <v>563</v>
      </c>
      <c r="E61" s="1">
        <v>1</v>
      </c>
    </row>
    <row r="62" spans="2:105" x14ac:dyDescent="0.55000000000000004">
      <c r="B62" s="9" t="s">
        <v>450</v>
      </c>
      <c r="C62" s="3" t="s">
        <v>342</v>
      </c>
      <c r="D62" s="3" t="s">
        <v>653</v>
      </c>
      <c r="E62" s="1">
        <v>1</v>
      </c>
    </row>
    <row r="63" spans="2:105" x14ac:dyDescent="0.55000000000000004">
      <c r="B63" s="9" t="s">
        <v>450</v>
      </c>
      <c r="C63" s="3" t="s">
        <v>342</v>
      </c>
      <c r="D63" s="3" t="s">
        <v>734</v>
      </c>
      <c r="E63" s="1">
        <v>1</v>
      </c>
    </row>
    <row r="64" spans="2:105" x14ac:dyDescent="0.55000000000000004">
      <c r="B64" s="3" t="s">
        <v>450</v>
      </c>
      <c r="C64" s="3" t="s">
        <v>342</v>
      </c>
      <c r="D64" s="3" t="s">
        <v>802</v>
      </c>
      <c r="E64" s="1">
        <v>1</v>
      </c>
    </row>
    <row r="65" spans="2:5" x14ac:dyDescent="0.55000000000000004">
      <c r="B65" s="9" t="s">
        <v>450</v>
      </c>
      <c r="C65" s="3" t="s">
        <v>342</v>
      </c>
      <c r="D65" s="3" t="s">
        <v>857</v>
      </c>
      <c r="E65" s="1">
        <v>1</v>
      </c>
    </row>
    <row r="66" spans="2:5" x14ac:dyDescent="0.55000000000000004">
      <c r="B66" s="9" t="s">
        <v>450</v>
      </c>
      <c r="C66" s="3" t="s">
        <v>342</v>
      </c>
      <c r="D66" s="3" t="s">
        <v>896</v>
      </c>
      <c r="E66" s="1">
        <v>1</v>
      </c>
    </row>
    <row r="67" spans="2:5" x14ac:dyDescent="0.55000000000000004">
      <c r="B67" s="9" t="s">
        <v>450</v>
      </c>
      <c r="C67" s="3" t="s">
        <v>358</v>
      </c>
      <c r="D67" s="3" t="s">
        <v>471</v>
      </c>
      <c r="E67" s="1">
        <v>1</v>
      </c>
    </row>
    <row r="68" spans="2:5" x14ac:dyDescent="0.55000000000000004">
      <c r="B68" s="9" t="s">
        <v>450</v>
      </c>
      <c r="C68" s="3" t="s">
        <v>358</v>
      </c>
      <c r="D68" s="3" t="s">
        <v>564</v>
      </c>
      <c r="E68" s="1">
        <v>1</v>
      </c>
    </row>
    <row r="69" spans="2:5" x14ac:dyDescent="0.55000000000000004">
      <c r="B69" s="9" t="s">
        <v>450</v>
      </c>
      <c r="C69" s="3" t="s">
        <v>358</v>
      </c>
      <c r="D69" s="3" t="s">
        <v>654</v>
      </c>
      <c r="E69" s="1">
        <v>1</v>
      </c>
    </row>
    <row r="70" spans="2:5" x14ac:dyDescent="0.55000000000000004">
      <c r="B70" s="3" t="s">
        <v>450</v>
      </c>
      <c r="C70" s="3" t="s">
        <v>358</v>
      </c>
      <c r="D70" s="3" t="s">
        <v>735</v>
      </c>
      <c r="E70" s="1">
        <v>1</v>
      </c>
    </row>
    <row r="71" spans="2:5" x14ac:dyDescent="0.55000000000000004">
      <c r="B71" s="9" t="s">
        <v>450</v>
      </c>
      <c r="C71" s="3" t="s">
        <v>358</v>
      </c>
      <c r="D71" s="3" t="s">
        <v>803</v>
      </c>
      <c r="E71" s="1">
        <v>1</v>
      </c>
    </row>
    <row r="72" spans="2:5" x14ac:dyDescent="0.55000000000000004">
      <c r="B72" s="9" t="s">
        <v>450</v>
      </c>
      <c r="C72" s="3" t="s">
        <v>358</v>
      </c>
      <c r="D72" s="3" t="s">
        <v>858</v>
      </c>
      <c r="E72" s="1">
        <v>1</v>
      </c>
    </row>
    <row r="73" spans="2:5" x14ac:dyDescent="0.55000000000000004">
      <c r="B73" s="3" t="s">
        <v>450</v>
      </c>
      <c r="C73" s="3" t="s">
        <v>358</v>
      </c>
      <c r="D73" s="3" t="s">
        <v>897</v>
      </c>
      <c r="E73" s="1">
        <v>1</v>
      </c>
    </row>
    <row r="74" spans="2:5" x14ac:dyDescent="0.55000000000000004">
      <c r="B74" s="9" t="s">
        <v>450</v>
      </c>
      <c r="C74" s="3" t="s">
        <v>358</v>
      </c>
      <c r="D74" s="3" t="s">
        <v>930</v>
      </c>
      <c r="E74" s="1">
        <v>1</v>
      </c>
    </row>
    <row r="75" spans="2:5" x14ac:dyDescent="0.55000000000000004">
      <c r="B75" s="9" t="s">
        <v>450</v>
      </c>
      <c r="C75" s="3" t="s">
        <v>358</v>
      </c>
      <c r="D75" s="3" t="s">
        <v>949</v>
      </c>
      <c r="E75" s="1">
        <v>1</v>
      </c>
    </row>
    <row r="76" spans="2:5" x14ac:dyDescent="0.55000000000000004">
      <c r="B76" s="9" t="s">
        <v>450</v>
      </c>
      <c r="C76" s="3" t="s">
        <v>358</v>
      </c>
      <c r="D76" s="3" t="s">
        <v>961</v>
      </c>
      <c r="E76" s="1">
        <v>1</v>
      </c>
    </row>
    <row r="77" spans="2:5" x14ac:dyDescent="0.55000000000000004">
      <c r="B77" s="3" t="s">
        <v>450</v>
      </c>
      <c r="C77" s="3" t="s">
        <v>969</v>
      </c>
      <c r="D77" s="3" t="s">
        <v>472</v>
      </c>
      <c r="E77" s="1">
        <v>1</v>
      </c>
    </row>
    <row r="78" spans="2:5" x14ac:dyDescent="0.55000000000000004">
      <c r="B78" s="9" t="s">
        <v>450</v>
      </c>
      <c r="C78" s="3" t="s">
        <v>969</v>
      </c>
      <c r="D78" s="3" t="s">
        <v>565</v>
      </c>
      <c r="E78" s="1">
        <v>1</v>
      </c>
    </row>
    <row r="79" spans="2:5" x14ac:dyDescent="0.55000000000000004">
      <c r="B79" s="9" t="s">
        <v>450</v>
      </c>
      <c r="C79" s="3" t="s">
        <v>969</v>
      </c>
      <c r="D79" s="3" t="s">
        <v>655</v>
      </c>
      <c r="E79" s="1">
        <v>1</v>
      </c>
    </row>
    <row r="80" spans="2:5" x14ac:dyDescent="0.55000000000000004">
      <c r="B80" s="3" t="s">
        <v>450</v>
      </c>
      <c r="C80" s="3" t="s">
        <v>969</v>
      </c>
      <c r="D80" s="3" t="s">
        <v>736</v>
      </c>
      <c r="E80" s="1">
        <v>1</v>
      </c>
    </row>
    <row r="81" spans="2:5" x14ac:dyDescent="0.55000000000000004">
      <c r="B81" s="9" t="s">
        <v>450</v>
      </c>
      <c r="C81" s="3" t="s">
        <v>969</v>
      </c>
      <c r="D81" s="3" t="s">
        <v>804</v>
      </c>
      <c r="E81" s="1">
        <v>1</v>
      </c>
    </row>
    <row r="82" spans="2:5" x14ac:dyDescent="0.55000000000000004">
      <c r="B82" s="9" t="s">
        <v>450</v>
      </c>
      <c r="C82" s="3" t="s">
        <v>379</v>
      </c>
      <c r="D82" s="3" t="s">
        <v>473</v>
      </c>
      <c r="E82" s="1">
        <v>1</v>
      </c>
    </row>
    <row r="83" spans="2:5" x14ac:dyDescent="0.55000000000000004">
      <c r="B83" s="3" t="s">
        <v>450</v>
      </c>
      <c r="C83" s="3" t="s">
        <v>379</v>
      </c>
      <c r="D83" s="3" t="s">
        <v>566</v>
      </c>
      <c r="E83" s="1">
        <v>1</v>
      </c>
    </row>
    <row r="84" spans="2:5" x14ac:dyDescent="0.55000000000000004">
      <c r="B84" s="9" t="s">
        <v>450</v>
      </c>
      <c r="C84" s="3" t="s">
        <v>379</v>
      </c>
      <c r="D84" s="3" t="s">
        <v>656</v>
      </c>
      <c r="E84" s="1">
        <v>1</v>
      </c>
    </row>
    <row r="85" spans="2:5" x14ac:dyDescent="0.55000000000000004">
      <c r="B85" s="3" t="s">
        <v>450</v>
      </c>
      <c r="C85" s="3" t="s">
        <v>379</v>
      </c>
      <c r="D85" s="3" t="s">
        <v>737</v>
      </c>
      <c r="E85" s="1">
        <v>1</v>
      </c>
    </row>
    <row r="86" spans="2:5" x14ac:dyDescent="0.55000000000000004">
      <c r="B86" s="9" t="s">
        <v>450</v>
      </c>
      <c r="C86" s="3" t="s">
        <v>379</v>
      </c>
      <c r="D86" s="3" t="s">
        <v>805</v>
      </c>
      <c r="E86" s="1">
        <v>1</v>
      </c>
    </row>
    <row r="87" spans="2:5" x14ac:dyDescent="0.55000000000000004">
      <c r="B87" s="9" t="s">
        <v>450</v>
      </c>
      <c r="C87" s="3" t="s">
        <v>386</v>
      </c>
      <c r="D87" s="3" t="s">
        <v>474</v>
      </c>
      <c r="E87" s="1">
        <v>1</v>
      </c>
    </row>
    <row r="88" spans="2:5" x14ac:dyDescent="0.55000000000000004">
      <c r="B88" s="3" t="s">
        <v>450</v>
      </c>
      <c r="C88" s="3" t="s">
        <v>386</v>
      </c>
      <c r="D88" s="3" t="s">
        <v>567</v>
      </c>
      <c r="E88" s="1">
        <v>1</v>
      </c>
    </row>
    <row r="89" spans="2:5" x14ac:dyDescent="0.55000000000000004">
      <c r="B89" s="9" t="s">
        <v>450</v>
      </c>
      <c r="C89" s="3" t="s">
        <v>386</v>
      </c>
      <c r="D89" s="3" t="s">
        <v>657</v>
      </c>
      <c r="E89" s="1">
        <v>1</v>
      </c>
    </row>
    <row r="90" spans="2:5" x14ac:dyDescent="0.55000000000000004">
      <c r="B90" s="3" t="s">
        <v>450</v>
      </c>
      <c r="C90" s="3" t="s">
        <v>386</v>
      </c>
      <c r="D90" s="3" t="s">
        <v>738</v>
      </c>
      <c r="E90" s="1">
        <v>1</v>
      </c>
    </row>
    <row r="91" spans="2:5" x14ac:dyDescent="0.55000000000000004">
      <c r="B91" s="9" t="s">
        <v>450</v>
      </c>
      <c r="C91" s="3" t="s">
        <v>386</v>
      </c>
      <c r="D91" s="3" t="s">
        <v>806</v>
      </c>
      <c r="E91" s="1">
        <v>1</v>
      </c>
    </row>
    <row r="92" spans="2:5" x14ac:dyDescent="0.55000000000000004">
      <c r="B92" s="9" t="s">
        <v>450</v>
      </c>
      <c r="C92" s="3" t="s">
        <v>386</v>
      </c>
      <c r="D92" s="3" t="s">
        <v>859</v>
      </c>
      <c r="E92" s="1">
        <v>1</v>
      </c>
    </row>
    <row r="93" spans="2:5" x14ac:dyDescent="0.55000000000000004">
      <c r="B93" s="9" t="s">
        <v>450</v>
      </c>
      <c r="C93" s="3" t="s">
        <v>386</v>
      </c>
      <c r="D93" s="3" t="s">
        <v>898</v>
      </c>
      <c r="E93" s="1">
        <v>1</v>
      </c>
    </row>
    <row r="94" spans="2:5" x14ac:dyDescent="0.55000000000000004">
      <c r="B94" s="9" t="s">
        <v>450</v>
      </c>
      <c r="C94" s="3" t="s">
        <v>392</v>
      </c>
      <c r="D94" s="3" t="s">
        <v>475</v>
      </c>
      <c r="E94" s="1">
        <v>1</v>
      </c>
    </row>
    <row r="95" spans="2:5" x14ac:dyDescent="0.55000000000000004">
      <c r="B95" s="9" t="s">
        <v>450</v>
      </c>
      <c r="C95" s="3" t="s">
        <v>392</v>
      </c>
      <c r="D95" s="3" t="s">
        <v>568</v>
      </c>
      <c r="E95" s="1">
        <v>1</v>
      </c>
    </row>
    <row r="96" spans="2:5" x14ac:dyDescent="0.55000000000000004">
      <c r="B96" s="9" t="s">
        <v>450</v>
      </c>
      <c r="C96" s="3" t="s">
        <v>392</v>
      </c>
      <c r="D96" s="3" t="s">
        <v>658</v>
      </c>
      <c r="E96" s="1">
        <v>1</v>
      </c>
    </row>
    <row r="97" spans="2:5" x14ac:dyDescent="0.55000000000000004">
      <c r="B97" s="9" t="s">
        <v>450</v>
      </c>
      <c r="C97" s="3" t="s">
        <v>392</v>
      </c>
      <c r="D97" s="3" t="s">
        <v>739</v>
      </c>
      <c r="E97" s="1">
        <v>1</v>
      </c>
    </row>
    <row r="98" spans="2:5" x14ac:dyDescent="0.55000000000000004">
      <c r="B98" s="9" t="s">
        <v>450</v>
      </c>
      <c r="C98" s="3" t="s">
        <v>392</v>
      </c>
      <c r="D98" s="3" t="s">
        <v>807</v>
      </c>
      <c r="E98" s="1">
        <v>1</v>
      </c>
    </row>
    <row r="99" spans="2:5" x14ac:dyDescent="0.55000000000000004">
      <c r="B99" s="3" t="s">
        <v>450</v>
      </c>
      <c r="C99" s="3" t="s">
        <v>397</v>
      </c>
      <c r="D99" s="3" t="s">
        <v>476</v>
      </c>
      <c r="E99" s="1">
        <v>1</v>
      </c>
    </row>
    <row r="100" spans="2:5" x14ac:dyDescent="0.55000000000000004">
      <c r="B100" s="9" t="s">
        <v>450</v>
      </c>
      <c r="C100" s="3" t="s">
        <v>397</v>
      </c>
      <c r="D100" s="3" t="s">
        <v>569</v>
      </c>
      <c r="E100" s="1">
        <v>1</v>
      </c>
    </row>
    <row r="101" spans="2:5" x14ac:dyDescent="0.55000000000000004">
      <c r="B101" s="3" t="s">
        <v>450</v>
      </c>
      <c r="C101" s="3" t="s">
        <v>397</v>
      </c>
      <c r="D101" s="3" t="s">
        <v>659</v>
      </c>
      <c r="E101" s="1">
        <v>1</v>
      </c>
    </row>
    <row r="102" spans="2:5" x14ac:dyDescent="0.55000000000000004">
      <c r="B102" s="3" t="s">
        <v>450</v>
      </c>
      <c r="C102" s="3" t="s">
        <v>397</v>
      </c>
      <c r="D102" s="3" t="s">
        <v>740</v>
      </c>
      <c r="E102" s="1">
        <v>1</v>
      </c>
    </row>
    <row r="103" spans="2:5" x14ac:dyDescent="0.55000000000000004">
      <c r="B103" s="3" t="s">
        <v>450</v>
      </c>
      <c r="C103" s="3" t="s">
        <v>397</v>
      </c>
      <c r="D103" s="3" t="s">
        <v>808</v>
      </c>
      <c r="E103" s="1">
        <v>1</v>
      </c>
    </row>
    <row r="104" spans="2:5" x14ac:dyDescent="0.55000000000000004">
      <c r="B104" s="3" t="s">
        <v>450</v>
      </c>
      <c r="C104" s="3" t="s">
        <v>397</v>
      </c>
      <c r="D104" s="3" t="s">
        <v>860</v>
      </c>
      <c r="E104" s="1">
        <v>1</v>
      </c>
    </row>
    <row r="105" spans="2:5" x14ac:dyDescent="0.55000000000000004">
      <c r="B105" s="3" t="s">
        <v>450</v>
      </c>
      <c r="C105" s="3" t="s">
        <v>397</v>
      </c>
      <c r="D105" s="3" t="s">
        <v>899</v>
      </c>
      <c r="E105" s="1">
        <v>1</v>
      </c>
    </row>
    <row r="106" spans="2:5" x14ac:dyDescent="0.55000000000000004">
      <c r="B106" s="3" t="s">
        <v>450</v>
      </c>
      <c r="C106" s="3" t="s">
        <v>397</v>
      </c>
      <c r="D106" s="3" t="s">
        <v>931</v>
      </c>
      <c r="E106" s="1">
        <v>1</v>
      </c>
    </row>
    <row r="107" spans="2:5" x14ac:dyDescent="0.55000000000000004">
      <c r="B107" s="3" t="s">
        <v>450</v>
      </c>
      <c r="C107" s="3" t="s">
        <v>402</v>
      </c>
      <c r="D107" s="3" t="s">
        <v>477</v>
      </c>
      <c r="E107" s="1">
        <v>1</v>
      </c>
    </row>
    <row r="108" spans="2:5" x14ac:dyDescent="0.55000000000000004">
      <c r="B108" s="3" t="s">
        <v>450</v>
      </c>
      <c r="C108" s="3" t="s">
        <v>402</v>
      </c>
      <c r="D108" s="3" t="s">
        <v>570</v>
      </c>
      <c r="E108" s="1">
        <v>1</v>
      </c>
    </row>
    <row r="109" spans="2:5" x14ac:dyDescent="0.55000000000000004">
      <c r="B109" s="3" t="s">
        <v>450</v>
      </c>
      <c r="C109" s="3" t="s">
        <v>402</v>
      </c>
      <c r="D109" s="3" t="s">
        <v>660</v>
      </c>
      <c r="E109" s="1">
        <v>1</v>
      </c>
    </row>
    <row r="110" spans="2:5" x14ac:dyDescent="0.55000000000000004">
      <c r="B110" s="3" t="s">
        <v>450</v>
      </c>
      <c r="C110" s="3" t="s">
        <v>402</v>
      </c>
      <c r="D110" s="3" t="s">
        <v>741</v>
      </c>
      <c r="E110" s="1">
        <v>1</v>
      </c>
    </row>
    <row r="111" spans="2:5" x14ac:dyDescent="0.55000000000000004">
      <c r="B111" s="3" t="s">
        <v>450</v>
      </c>
      <c r="C111" s="3" t="s">
        <v>402</v>
      </c>
      <c r="D111" s="3" t="s">
        <v>809</v>
      </c>
      <c r="E111" s="1">
        <v>1</v>
      </c>
    </row>
    <row r="112" spans="2:5" x14ac:dyDescent="0.55000000000000004">
      <c r="B112" s="3" t="s">
        <v>450</v>
      </c>
      <c r="C112" s="3" t="s">
        <v>402</v>
      </c>
      <c r="D112" s="3" t="s">
        <v>861</v>
      </c>
      <c r="E112" s="1">
        <v>1</v>
      </c>
    </row>
    <row r="113" spans="2:5" x14ac:dyDescent="0.55000000000000004">
      <c r="B113" s="3" t="s">
        <v>450</v>
      </c>
      <c r="C113" s="3" t="s">
        <v>970</v>
      </c>
      <c r="D113" s="3" t="s">
        <v>478</v>
      </c>
      <c r="E113" s="1">
        <v>1</v>
      </c>
    </row>
    <row r="114" spans="2:5" x14ac:dyDescent="0.55000000000000004">
      <c r="B114" s="3" t="s">
        <v>450</v>
      </c>
      <c r="C114" s="3" t="s">
        <v>970</v>
      </c>
      <c r="D114" s="3" t="s">
        <v>571</v>
      </c>
      <c r="E114" s="1">
        <v>1</v>
      </c>
    </row>
    <row r="115" spans="2:5" x14ac:dyDescent="0.55000000000000004">
      <c r="B115" s="3" t="s">
        <v>450</v>
      </c>
      <c r="C115" s="3" t="s">
        <v>970</v>
      </c>
      <c r="D115" s="3" t="s">
        <v>661</v>
      </c>
      <c r="E115" s="1">
        <v>1</v>
      </c>
    </row>
    <row r="116" spans="2:5" x14ac:dyDescent="0.55000000000000004">
      <c r="B116" s="3" t="s">
        <v>450</v>
      </c>
      <c r="C116" s="3" t="s">
        <v>970</v>
      </c>
      <c r="D116" s="3" t="s">
        <v>742</v>
      </c>
      <c r="E116" s="1">
        <v>1</v>
      </c>
    </row>
    <row r="117" spans="2:5" x14ac:dyDescent="0.55000000000000004">
      <c r="B117" s="3" t="s">
        <v>450</v>
      </c>
      <c r="C117" s="3" t="s">
        <v>970</v>
      </c>
      <c r="D117" s="3" t="s">
        <v>810</v>
      </c>
      <c r="E117" s="1">
        <v>1</v>
      </c>
    </row>
    <row r="118" spans="2:5" x14ac:dyDescent="0.55000000000000004">
      <c r="B118" s="3" t="s">
        <v>450</v>
      </c>
      <c r="C118" s="3" t="s">
        <v>970</v>
      </c>
      <c r="D118" s="3" t="s">
        <v>862</v>
      </c>
      <c r="E118" s="1">
        <v>1</v>
      </c>
    </row>
    <row r="119" spans="2:5" x14ac:dyDescent="0.55000000000000004">
      <c r="B119" s="3" t="s">
        <v>450</v>
      </c>
      <c r="C119" s="3" t="s">
        <v>970</v>
      </c>
      <c r="D119" s="3" t="s">
        <v>900</v>
      </c>
      <c r="E119" s="1">
        <v>1</v>
      </c>
    </row>
    <row r="120" spans="2:5" x14ac:dyDescent="0.55000000000000004">
      <c r="B120" s="3" t="s">
        <v>450</v>
      </c>
      <c r="C120" s="3" t="s">
        <v>409</v>
      </c>
      <c r="D120" s="3" t="s">
        <v>479</v>
      </c>
      <c r="E120" s="1" t="s">
        <v>971</v>
      </c>
    </row>
    <row r="121" spans="2:5" x14ac:dyDescent="0.55000000000000004">
      <c r="B121" s="3" t="s">
        <v>450</v>
      </c>
      <c r="C121" s="3" t="s">
        <v>409</v>
      </c>
      <c r="D121" s="3" t="s">
        <v>572</v>
      </c>
      <c r="E121" s="1">
        <v>1</v>
      </c>
    </row>
    <row r="122" spans="2:5" x14ac:dyDescent="0.55000000000000004">
      <c r="B122" s="3" t="s">
        <v>450</v>
      </c>
      <c r="C122" s="3" t="s">
        <v>409</v>
      </c>
      <c r="D122" s="3" t="s">
        <v>662</v>
      </c>
      <c r="E122" s="1" t="s">
        <v>971</v>
      </c>
    </row>
    <row r="123" spans="2:5" x14ac:dyDescent="0.55000000000000004">
      <c r="B123" s="3" t="s">
        <v>450</v>
      </c>
      <c r="C123" s="3" t="s">
        <v>409</v>
      </c>
      <c r="D123" s="3" t="s">
        <v>743</v>
      </c>
      <c r="E123" s="1">
        <v>1</v>
      </c>
    </row>
    <row r="124" spans="2:5" x14ac:dyDescent="0.55000000000000004">
      <c r="B124" s="3" t="s">
        <v>450</v>
      </c>
      <c r="C124" s="3" t="s">
        <v>409</v>
      </c>
      <c r="D124" s="3" t="s">
        <v>811</v>
      </c>
      <c r="E124" s="1" t="s">
        <v>971</v>
      </c>
    </row>
    <row r="125" spans="2:5" x14ac:dyDescent="0.55000000000000004">
      <c r="B125" s="3" t="s">
        <v>450</v>
      </c>
      <c r="C125" s="3" t="s">
        <v>414</v>
      </c>
      <c r="D125" s="3" t="s">
        <v>480</v>
      </c>
      <c r="E125" s="1">
        <v>1</v>
      </c>
    </row>
    <row r="126" spans="2:5" x14ac:dyDescent="0.55000000000000004">
      <c r="B126" s="3" t="s">
        <v>450</v>
      </c>
      <c r="C126" s="3" t="s">
        <v>414</v>
      </c>
      <c r="D126" s="3" t="s">
        <v>573</v>
      </c>
      <c r="E126" s="1">
        <v>1</v>
      </c>
    </row>
    <row r="127" spans="2:5" x14ac:dyDescent="0.55000000000000004">
      <c r="B127" s="3" t="s">
        <v>450</v>
      </c>
      <c r="C127" s="3" t="s">
        <v>414</v>
      </c>
      <c r="D127" s="3" t="s">
        <v>663</v>
      </c>
      <c r="E127" s="1">
        <v>1</v>
      </c>
    </row>
    <row r="128" spans="2:5" x14ac:dyDescent="0.55000000000000004">
      <c r="B128" s="3" t="s">
        <v>450</v>
      </c>
      <c r="C128" s="3" t="s">
        <v>414</v>
      </c>
      <c r="D128" s="3" t="s">
        <v>744</v>
      </c>
      <c r="E128" s="1">
        <v>1</v>
      </c>
    </row>
    <row r="129" spans="2:5" x14ac:dyDescent="0.55000000000000004">
      <c r="B129" s="3" t="s">
        <v>450</v>
      </c>
      <c r="C129" s="3" t="s">
        <v>414</v>
      </c>
      <c r="D129" s="3" t="s">
        <v>812</v>
      </c>
      <c r="E129" s="1">
        <v>1</v>
      </c>
    </row>
    <row r="130" spans="2:5" x14ac:dyDescent="0.55000000000000004">
      <c r="B130" s="3" t="s">
        <v>450</v>
      </c>
      <c r="C130" s="3" t="s">
        <v>414</v>
      </c>
      <c r="D130" s="3" t="s">
        <v>863</v>
      </c>
      <c r="E130" s="1">
        <v>1</v>
      </c>
    </row>
    <row r="131" spans="2:5" x14ac:dyDescent="0.55000000000000004">
      <c r="B131" s="3" t="s">
        <v>450</v>
      </c>
      <c r="C131" s="3" t="s">
        <v>414</v>
      </c>
      <c r="D131" s="3" t="s">
        <v>901</v>
      </c>
      <c r="E131" s="1">
        <v>1</v>
      </c>
    </row>
    <row r="132" spans="2:5" x14ac:dyDescent="0.55000000000000004">
      <c r="B132" s="3" t="s">
        <v>450</v>
      </c>
      <c r="C132" s="3" t="s">
        <v>414</v>
      </c>
      <c r="D132" s="3" t="s">
        <v>932</v>
      </c>
      <c r="E132" s="1">
        <v>1</v>
      </c>
    </row>
    <row r="133" spans="2:5" x14ac:dyDescent="0.55000000000000004">
      <c r="B133" s="3" t="s">
        <v>450</v>
      </c>
      <c r="C133" s="3" t="s">
        <v>414</v>
      </c>
      <c r="D133" s="3" t="s">
        <v>950</v>
      </c>
      <c r="E133" s="1">
        <v>1</v>
      </c>
    </row>
    <row r="134" spans="2:5" x14ac:dyDescent="0.55000000000000004">
      <c r="B134" s="3" t="s">
        <v>450</v>
      </c>
      <c r="C134" s="3" t="s">
        <v>414</v>
      </c>
      <c r="D134" s="3" t="s">
        <v>962</v>
      </c>
      <c r="E134" s="1">
        <v>1</v>
      </c>
    </row>
    <row r="135" spans="2:5" x14ac:dyDescent="0.55000000000000004">
      <c r="B135" s="3" t="s">
        <v>450</v>
      </c>
      <c r="C135" s="3" t="s">
        <v>417</v>
      </c>
      <c r="D135" s="3" t="s">
        <v>481</v>
      </c>
      <c r="E135" s="1">
        <v>1</v>
      </c>
    </row>
    <row r="136" spans="2:5" x14ac:dyDescent="0.55000000000000004">
      <c r="B136" s="3" t="s">
        <v>450</v>
      </c>
      <c r="C136" s="3" t="s">
        <v>417</v>
      </c>
      <c r="D136" s="3" t="s">
        <v>574</v>
      </c>
      <c r="E136" s="1">
        <v>1</v>
      </c>
    </row>
    <row r="137" spans="2:5" x14ac:dyDescent="0.55000000000000004">
      <c r="B137" s="3" t="s">
        <v>450</v>
      </c>
      <c r="C137" s="3" t="s">
        <v>417</v>
      </c>
      <c r="D137" s="3" t="s">
        <v>664</v>
      </c>
      <c r="E137" s="1">
        <v>1</v>
      </c>
    </row>
    <row r="138" spans="2:5" x14ac:dyDescent="0.55000000000000004">
      <c r="B138" s="3" t="s">
        <v>450</v>
      </c>
      <c r="C138" s="3" t="s">
        <v>417</v>
      </c>
      <c r="D138" s="3" t="s">
        <v>745</v>
      </c>
      <c r="E138" s="1">
        <v>1</v>
      </c>
    </row>
    <row r="139" spans="2:5" x14ac:dyDescent="0.55000000000000004">
      <c r="B139" s="3" t="s">
        <v>450</v>
      </c>
      <c r="C139" s="3" t="s">
        <v>417</v>
      </c>
      <c r="D139" s="3" t="s">
        <v>813</v>
      </c>
      <c r="E139" s="1">
        <v>1</v>
      </c>
    </row>
    <row r="140" spans="2:5" x14ac:dyDescent="0.55000000000000004">
      <c r="B140" s="3" t="s">
        <v>450</v>
      </c>
      <c r="C140" s="3" t="s">
        <v>417</v>
      </c>
      <c r="D140" s="3" t="s">
        <v>864</v>
      </c>
      <c r="E140" s="1">
        <v>1</v>
      </c>
    </row>
    <row r="141" spans="2:5" x14ac:dyDescent="0.55000000000000004">
      <c r="B141" s="3" t="s">
        <v>450</v>
      </c>
      <c r="C141" s="3" t="s">
        <v>417</v>
      </c>
      <c r="D141" s="3" t="s">
        <v>902</v>
      </c>
      <c r="E141" s="1">
        <v>1</v>
      </c>
    </row>
    <row r="142" spans="2:5" x14ac:dyDescent="0.55000000000000004">
      <c r="B142" s="3" t="s">
        <v>450</v>
      </c>
      <c r="C142" s="3" t="s">
        <v>417</v>
      </c>
      <c r="D142" s="3" t="s">
        <v>933</v>
      </c>
      <c r="E142" s="1">
        <v>1</v>
      </c>
    </row>
    <row r="143" spans="2:5" x14ac:dyDescent="0.55000000000000004">
      <c r="B143" s="3" t="s">
        <v>450</v>
      </c>
      <c r="C143" s="3" t="s">
        <v>417</v>
      </c>
      <c r="D143" s="3" t="s">
        <v>951</v>
      </c>
      <c r="E143" s="1">
        <v>1</v>
      </c>
    </row>
    <row r="144" spans="2:5" x14ac:dyDescent="0.55000000000000004">
      <c r="B144" s="3" t="s">
        <v>450</v>
      </c>
      <c r="C144" s="3" t="s">
        <v>417</v>
      </c>
      <c r="D144" s="3" t="s">
        <v>963</v>
      </c>
      <c r="E144" s="1">
        <v>1</v>
      </c>
    </row>
    <row r="145" spans="2:5" x14ac:dyDescent="0.55000000000000004">
      <c r="B145" s="3" t="s">
        <v>450</v>
      </c>
      <c r="C145" s="3" t="s">
        <v>419</v>
      </c>
      <c r="D145" s="3" t="s">
        <v>482</v>
      </c>
      <c r="E145" s="1">
        <v>1</v>
      </c>
    </row>
    <row r="146" spans="2:5" x14ac:dyDescent="0.55000000000000004">
      <c r="B146" s="3" t="s">
        <v>450</v>
      </c>
      <c r="C146" s="3" t="s">
        <v>419</v>
      </c>
      <c r="D146" s="3" t="s">
        <v>575</v>
      </c>
      <c r="E146" s="1">
        <v>1</v>
      </c>
    </row>
    <row r="147" spans="2:5" x14ac:dyDescent="0.55000000000000004">
      <c r="B147" s="3" t="s">
        <v>450</v>
      </c>
      <c r="C147" s="3" t="s">
        <v>419</v>
      </c>
      <c r="D147" s="3" t="s">
        <v>665</v>
      </c>
      <c r="E147" s="1">
        <v>1</v>
      </c>
    </row>
    <row r="148" spans="2:5" x14ac:dyDescent="0.55000000000000004">
      <c r="B148" s="3" t="s">
        <v>450</v>
      </c>
      <c r="C148" s="3" t="s">
        <v>419</v>
      </c>
      <c r="D148" s="3" t="s">
        <v>746</v>
      </c>
      <c r="E148" s="1">
        <v>1</v>
      </c>
    </row>
    <row r="149" spans="2:5" x14ac:dyDescent="0.55000000000000004">
      <c r="B149" s="3" t="s">
        <v>450</v>
      </c>
      <c r="C149" s="3" t="s">
        <v>419</v>
      </c>
      <c r="D149" s="3" t="s">
        <v>814</v>
      </c>
      <c r="E149" s="1">
        <v>1</v>
      </c>
    </row>
    <row r="150" spans="2:5" x14ac:dyDescent="0.55000000000000004">
      <c r="B150" s="3" t="s">
        <v>450</v>
      </c>
      <c r="C150" s="3" t="s">
        <v>419</v>
      </c>
      <c r="D150" s="3" t="s">
        <v>865</v>
      </c>
      <c r="E150" s="1">
        <v>1</v>
      </c>
    </row>
    <row r="151" spans="2:5" x14ac:dyDescent="0.55000000000000004">
      <c r="B151" s="3" t="s">
        <v>450</v>
      </c>
      <c r="C151" s="3" t="s">
        <v>419</v>
      </c>
      <c r="D151" s="3" t="s">
        <v>903</v>
      </c>
      <c r="E151" s="1">
        <v>1</v>
      </c>
    </row>
    <row r="152" spans="2:5" x14ac:dyDescent="0.55000000000000004">
      <c r="B152" s="3" t="s">
        <v>450</v>
      </c>
      <c r="C152" s="3" t="s">
        <v>421</v>
      </c>
      <c r="D152" s="3" t="s">
        <v>483</v>
      </c>
      <c r="E152" s="1">
        <v>1</v>
      </c>
    </row>
    <row r="153" spans="2:5" x14ac:dyDescent="0.55000000000000004">
      <c r="B153" s="3" t="s">
        <v>450</v>
      </c>
      <c r="C153" s="3" t="s">
        <v>421</v>
      </c>
      <c r="D153" s="3" t="s">
        <v>576</v>
      </c>
      <c r="E153" s="1">
        <v>1</v>
      </c>
    </row>
    <row r="154" spans="2:5" x14ac:dyDescent="0.55000000000000004">
      <c r="B154" s="3" t="s">
        <v>450</v>
      </c>
      <c r="C154" s="3" t="s">
        <v>421</v>
      </c>
      <c r="D154" s="3" t="s">
        <v>666</v>
      </c>
      <c r="E154" s="1">
        <v>1</v>
      </c>
    </row>
    <row r="155" spans="2:5" x14ac:dyDescent="0.55000000000000004">
      <c r="B155" s="3" t="s">
        <v>450</v>
      </c>
      <c r="C155" s="3" t="s">
        <v>421</v>
      </c>
      <c r="D155" s="3" t="s">
        <v>747</v>
      </c>
      <c r="E155" s="1">
        <v>1</v>
      </c>
    </row>
    <row r="156" spans="2:5" x14ac:dyDescent="0.55000000000000004">
      <c r="B156" s="3" t="s">
        <v>450</v>
      </c>
      <c r="C156" s="3" t="s">
        <v>421</v>
      </c>
      <c r="D156" s="3" t="s">
        <v>815</v>
      </c>
      <c r="E156" s="1">
        <v>1</v>
      </c>
    </row>
    <row r="157" spans="2:5" x14ac:dyDescent="0.55000000000000004">
      <c r="B157" s="3" t="s">
        <v>450</v>
      </c>
      <c r="C157" s="3" t="s">
        <v>421</v>
      </c>
      <c r="D157" s="3" t="s">
        <v>866</v>
      </c>
      <c r="E157" s="1">
        <v>1</v>
      </c>
    </row>
    <row r="158" spans="2:5" x14ac:dyDescent="0.55000000000000004">
      <c r="B158" s="3" t="s">
        <v>450</v>
      </c>
      <c r="C158" s="3" t="s">
        <v>421</v>
      </c>
      <c r="D158" s="3" t="s">
        <v>904</v>
      </c>
      <c r="E158" s="1">
        <v>1</v>
      </c>
    </row>
    <row r="159" spans="2:5" x14ac:dyDescent="0.55000000000000004">
      <c r="B159" s="3" t="s">
        <v>450</v>
      </c>
      <c r="C159" s="3" t="s">
        <v>423</v>
      </c>
      <c r="D159" s="3" t="s">
        <v>484</v>
      </c>
      <c r="E159" s="1">
        <v>1</v>
      </c>
    </row>
    <row r="160" spans="2:5" x14ac:dyDescent="0.55000000000000004">
      <c r="B160" s="3" t="s">
        <v>450</v>
      </c>
      <c r="C160" s="3" t="s">
        <v>423</v>
      </c>
      <c r="D160" s="3" t="s">
        <v>577</v>
      </c>
      <c r="E160" s="1">
        <v>1</v>
      </c>
    </row>
    <row r="161" spans="2:5" x14ac:dyDescent="0.55000000000000004">
      <c r="B161" s="3" t="s">
        <v>450</v>
      </c>
      <c r="C161" s="3" t="s">
        <v>423</v>
      </c>
      <c r="D161" s="3" t="s">
        <v>667</v>
      </c>
      <c r="E161" s="1">
        <v>1</v>
      </c>
    </row>
    <row r="162" spans="2:5" x14ac:dyDescent="0.55000000000000004">
      <c r="B162" s="3" t="s">
        <v>450</v>
      </c>
      <c r="C162" s="3" t="s">
        <v>423</v>
      </c>
      <c r="D162" s="3" t="s">
        <v>748</v>
      </c>
      <c r="E162" s="1">
        <v>1</v>
      </c>
    </row>
    <row r="163" spans="2:5" x14ac:dyDescent="0.55000000000000004">
      <c r="B163" s="3" t="s">
        <v>450</v>
      </c>
      <c r="C163" s="3" t="s">
        <v>423</v>
      </c>
      <c r="D163" s="3" t="s">
        <v>816</v>
      </c>
      <c r="E163" s="1">
        <v>1</v>
      </c>
    </row>
    <row r="164" spans="2:5" x14ac:dyDescent="0.55000000000000004">
      <c r="B164" s="3" t="s">
        <v>450</v>
      </c>
      <c r="C164" s="3" t="s">
        <v>423</v>
      </c>
      <c r="D164" s="3" t="s">
        <v>867</v>
      </c>
      <c r="E164" s="1">
        <v>1</v>
      </c>
    </row>
    <row r="165" spans="2:5" x14ac:dyDescent="0.55000000000000004">
      <c r="B165" s="3" t="s">
        <v>450</v>
      </c>
      <c r="C165" s="3" t="s">
        <v>423</v>
      </c>
      <c r="D165" s="3" t="s">
        <v>905</v>
      </c>
      <c r="E165" s="1">
        <v>1</v>
      </c>
    </row>
    <row r="166" spans="2:5" x14ac:dyDescent="0.55000000000000004">
      <c r="B166" s="3" t="s">
        <v>450</v>
      </c>
      <c r="C166" s="3" t="s">
        <v>423</v>
      </c>
      <c r="D166" s="3" t="s">
        <v>934</v>
      </c>
      <c r="E166" s="1">
        <v>1</v>
      </c>
    </row>
    <row r="167" spans="2:5" x14ac:dyDescent="0.55000000000000004">
      <c r="B167" s="3" t="s">
        <v>450</v>
      </c>
      <c r="C167" s="3" t="s">
        <v>423</v>
      </c>
      <c r="D167" s="3" t="s">
        <v>952</v>
      </c>
      <c r="E167" s="1">
        <v>1</v>
      </c>
    </row>
    <row r="168" spans="2:5" x14ac:dyDescent="0.55000000000000004">
      <c r="B168" s="3" t="s">
        <v>450</v>
      </c>
      <c r="C168" s="3" t="s">
        <v>423</v>
      </c>
      <c r="D168" s="3" t="s">
        <v>964</v>
      </c>
      <c r="E168" s="1">
        <v>1</v>
      </c>
    </row>
    <row r="169" spans="2:5" x14ac:dyDescent="0.55000000000000004">
      <c r="B169" s="3" t="s">
        <v>450</v>
      </c>
      <c r="C169" s="3" t="s">
        <v>425</v>
      </c>
      <c r="D169" s="3" t="s">
        <v>485</v>
      </c>
      <c r="E169" s="1">
        <v>1</v>
      </c>
    </row>
    <row r="170" spans="2:5" x14ac:dyDescent="0.55000000000000004">
      <c r="B170" s="3" t="s">
        <v>450</v>
      </c>
      <c r="C170" s="3" t="s">
        <v>425</v>
      </c>
      <c r="D170" s="3" t="s">
        <v>578</v>
      </c>
      <c r="E170" s="1">
        <v>1</v>
      </c>
    </row>
    <row r="171" spans="2:5" x14ac:dyDescent="0.55000000000000004">
      <c r="B171" s="3" t="s">
        <v>450</v>
      </c>
      <c r="C171" s="3" t="s">
        <v>425</v>
      </c>
      <c r="D171" s="3" t="s">
        <v>668</v>
      </c>
      <c r="E171" s="1">
        <v>1</v>
      </c>
    </row>
    <row r="172" spans="2:5" x14ac:dyDescent="0.55000000000000004">
      <c r="B172" s="3" t="s">
        <v>450</v>
      </c>
      <c r="C172" s="3" t="s">
        <v>425</v>
      </c>
      <c r="D172" s="3" t="s">
        <v>749</v>
      </c>
      <c r="E172" s="1">
        <v>1</v>
      </c>
    </row>
    <row r="173" spans="2:5" x14ac:dyDescent="0.55000000000000004">
      <c r="B173" s="3" t="s">
        <v>450</v>
      </c>
      <c r="C173" s="3" t="s">
        <v>425</v>
      </c>
      <c r="D173" s="3" t="s">
        <v>817</v>
      </c>
      <c r="E173" s="1">
        <v>1</v>
      </c>
    </row>
    <row r="174" spans="2:5" x14ac:dyDescent="0.55000000000000004">
      <c r="B174" s="3" t="s">
        <v>450</v>
      </c>
      <c r="C174" s="3" t="s">
        <v>428</v>
      </c>
      <c r="D174" s="3" t="s">
        <v>486</v>
      </c>
      <c r="E174" s="1">
        <v>1</v>
      </c>
    </row>
    <row r="175" spans="2:5" x14ac:dyDescent="0.55000000000000004">
      <c r="B175" s="3" t="s">
        <v>450</v>
      </c>
      <c r="C175" s="3" t="s">
        <v>428</v>
      </c>
      <c r="D175" s="3" t="s">
        <v>579</v>
      </c>
      <c r="E175" s="1">
        <v>1</v>
      </c>
    </row>
    <row r="176" spans="2:5" x14ac:dyDescent="0.55000000000000004">
      <c r="B176" s="3" t="s">
        <v>450</v>
      </c>
      <c r="C176" s="3" t="s">
        <v>428</v>
      </c>
      <c r="D176" s="3" t="s">
        <v>669</v>
      </c>
      <c r="E176" s="1">
        <v>1</v>
      </c>
    </row>
    <row r="177" spans="2:5" x14ac:dyDescent="0.55000000000000004">
      <c r="B177" s="3" t="s">
        <v>450</v>
      </c>
      <c r="C177" s="3" t="s">
        <v>428</v>
      </c>
      <c r="D177" s="3" t="s">
        <v>750</v>
      </c>
      <c r="E177" s="1">
        <v>1</v>
      </c>
    </row>
    <row r="178" spans="2:5" x14ac:dyDescent="0.55000000000000004">
      <c r="B178" s="3" t="s">
        <v>450</v>
      </c>
      <c r="C178" s="3" t="s">
        <v>428</v>
      </c>
      <c r="D178" s="3" t="s">
        <v>818</v>
      </c>
      <c r="E178" s="1">
        <v>1</v>
      </c>
    </row>
    <row r="179" spans="2:5" x14ac:dyDescent="0.55000000000000004">
      <c r="B179" s="3" t="s">
        <v>450</v>
      </c>
      <c r="C179" s="3" t="s">
        <v>428</v>
      </c>
      <c r="D179" s="3" t="s">
        <v>868</v>
      </c>
      <c r="E179" s="1">
        <v>1</v>
      </c>
    </row>
    <row r="180" spans="2:5" x14ac:dyDescent="0.55000000000000004">
      <c r="B180" s="3" t="s">
        <v>450</v>
      </c>
      <c r="C180" s="3" t="s">
        <v>428</v>
      </c>
      <c r="D180" s="3" t="s">
        <v>906</v>
      </c>
      <c r="E180" s="1">
        <v>1</v>
      </c>
    </row>
    <row r="181" spans="2:5" x14ac:dyDescent="0.55000000000000004">
      <c r="B181" s="3" t="s">
        <v>450</v>
      </c>
      <c r="C181" s="3" t="s">
        <v>428</v>
      </c>
      <c r="D181" s="3" t="s">
        <v>935</v>
      </c>
      <c r="E181" s="1">
        <v>1</v>
      </c>
    </row>
    <row r="182" spans="2:5" x14ac:dyDescent="0.55000000000000004">
      <c r="B182" s="3" t="s">
        <v>450</v>
      </c>
      <c r="C182" s="3" t="s">
        <v>428</v>
      </c>
      <c r="D182" s="3" t="s">
        <v>953</v>
      </c>
      <c r="E182" s="1">
        <v>1</v>
      </c>
    </row>
    <row r="183" spans="2:5" x14ac:dyDescent="0.55000000000000004">
      <c r="B183" s="3" t="s">
        <v>450</v>
      </c>
      <c r="C183" s="3" t="s">
        <v>430</v>
      </c>
      <c r="D183" s="3" t="s">
        <v>487</v>
      </c>
      <c r="E183" s="1">
        <v>1</v>
      </c>
    </row>
    <row r="184" spans="2:5" x14ac:dyDescent="0.55000000000000004">
      <c r="B184" s="3" t="s">
        <v>450</v>
      </c>
      <c r="C184" s="3" t="s">
        <v>430</v>
      </c>
      <c r="D184" s="3" t="s">
        <v>580</v>
      </c>
      <c r="E184" s="1">
        <v>1</v>
      </c>
    </row>
    <row r="185" spans="2:5" x14ac:dyDescent="0.55000000000000004">
      <c r="B185" s="3" t="s">
        <v>450</v>
      </c>
      <c r="C185" s="3" t="s">
        <v>430</v>
      </c>
      <c r="D185" s="3" t="s">
        <v>670</v>
      </c>
      <c r="E185" s="1">
        <v>1</v>
      </c>
    </row>
    <row r="186" spans="2:5" x14ac:dyDescent="0.55000000000000004">
      <c r="B186" s="3" t="s">
        <v>450</v>
      </c>
      <c r="C186" s="3" t="s">
        <v>430</v>
      </c>
      <c r="D186" s="3" t="s">
        <v>751</v>
      </c>
      <c r="E186" s="1">
        <v>1</v>
      </c>
    </row>
    <row r="187" spans="2:5" x14ac:dyDescent="0.55000000000000004">
      <c r="B187" s="3" t="s">
        <v>450</v>
      </c>
      <c r="C187" s="3" t="s">
        <v>430</v>
      </c>
      <c r="D187" s="3" t="s">
        <v>819</v>
      </c>
      <c r="E187" s="1">
        <v>1</v>
      </c>
    </row>
    <row r="188" spans="2:5" x14ac:dyDescent="0.55000000000000004">
      <c r="B188" s="3" t="s">
        <v>450</v>
      </c>
      <c r="C188" s="3" t="s">
        <v>430</v>
      </c>
      <c r="D188" s="3" t="s">
        <v>869</v>
      </c>
      <c r="E188" s="1">
        <v>1</v>
      </c>
    </row>
    <row r="189" spans="2:5" x14ac:dyDescent="0.55000000000000004">
      <c r="B189" s="3" t="s">
        <v>450</v>
      </c>
      <c r="C189" s="3" t="s">
        <v>430</v>
      </c>
      <c r="D189" s="3" t="s">
        <v>907</v>
      </c>
      <c r="E189" s="1">
        <v>1</v>
      </c>
    </row>
    <row r="190" spans="2:5" x14ac:dyDescent="0.55000000000000004">
      <c r="B190" s="3" t="s">
        <v>450</v>
      </c>
      <c r="C190" s="3" t="s">
        <v>432</v>
      </c>
      <c r="D190" s="3" t="s">
        <v>488</v>
      </c>
      <c r="E190" s="1">
        <v>1</v>
      </c>
    </row>
    <row r="191" spans="2:5" x14ac:dyDescent="0.55000000000000004">
      <c r="B191" s="3" t="s">
        <v>450</v>
      </c>
      <c r="C191" s="3" t="s">
        <v>432</v>
      </c>
      <c r="D191" s="3" t="s">
        <v>581</v>
      </c>
      <c r="E191" s="1">
        <v>1</v>
      </c>
    </row>
    <row r="192" spans="2:5" x14ac:dyDescent="0.55000000000000004">
      <c r="B192" s="3" t="s">
        <v>450</v>
      </c>
      <c r="C192" s="3" t="s">
        <v>432</v>
      </c>
      <c r="D192" s="3" t="s">
        <v>671</v>
      </c>
      <c r="E192" s="1">
        <v>1</v>
      </c>
    </row>
    <row r="193" spans="2:5" x14ac:dyDescent="0.55000000000000004">
      <c r="B193" s="3" t="s">
        <v>450</v>
      </c>
      <c r="C193" s="3" t="s">
        <v>432</v>
      </c>
      <c r="D193" s="3" t="s">
        <v>752</v>
      </c>
      <c r="E193" s="1">
        <v>1</v>
      </c>
    </row>
    <row r="194" spans="2:5" x14ac:dyDescent="0.55000000000000004">
      <c r="B194" s="3" t="s">
        <v>450</v>
      </c>
      <c r="C194" s="3" t="s">
        <v>432</v>
      </c>
      <c r="D194" s="3" t="s">
        <v>820</v>
      </c>
      <c r="E194" s="1">
        <v>1</v>
      </c>
    </row>
    <row r="195" spans="2:5" x14ac:dyDescent="0.55000000000000004">
      <c r="B195" s="3" t="s">
        <v>450</v>
      </c>
      <c r="C195" s="3" t="s">
        <v>432</v>
      </c>
      <c r="D195" s="3" t="s">
        <v>870</v>
      </c>
      <c r="E195" s="1">
        <v>1</v>
      </c>
    </row>
    <row r="196" spans="2:5" x14ac:dyDescent="0.55000000000000004">
      <c r="B196" s="3" t="s">
        <v>450</v>
      </c>
      <c r="C196" s="3" t="s">
        <v>432</v>
      </c>
      <c r="D196" s="3" t="s">
        <v>908</v>
      </c>
      <c r="E196" s="1">
        <v>1</v>
      </c>
    </row>
    <row r="197" spans="2:5" x14ac:dyDescent="0.55000000000000004">
      <c r="B197" s="3" t="s">
        <v>450</v>
      </c>
      <c r="C197" s="3" t="s">
        <v>434</v>
      </c>
      <c r="D197" s="3" t="s">
        <v>489</v>
      </c>
      <c r="E197" s="1">
        <v>1</v>
      </c>
    </row>
    <row r="198" spans="2:5" x14ac:dyDescent="0.55000000000000004">
      <c r="B198" s="3" t="s">
        <v>450</v>
      </c>
      <c r="C198" s="3" t="s">
        <v>434</v>
      </c>
      <c r="D198" s="3" t="s">
        <v>582</v>
      </c>
      <c r="E198" s="1">
        <v>1</v>
      </c>
    </row>
    <row r="199" spans="2:5" x14ac:dyDescent="0.55000000000000004">
      <c r="B199" s="3" t="s">
        <v>450</v>
      </c>
      <c r="C199" s="3" t="s">
        <v>434</v>
      </c>
      <c r="D199" s="3" t="s">
        <v>672</v>
      </c>
      <c r="E199" s="1">
        <v>1</v>
      </c>
    </row>
    <row r="200" spans="2:5" x14ac:dyDescent="0.55000000000000004">
      <c r="B200" s="3" t="s">
        <v>450</v>
      </c>
      <c r="C200" s="3" t="s">
        <v>434</v>
      </c>
      <c r="D200" s="3" t="s">
        <v>753</v>
      </c>
      <c r="E200" s="1">
        <v>1</v>
      </c>
    </row>
    <row r="201" spans="2:5" x14ac:dyDescent="0.55000000000000004">
      <c r="B201" s="3" t="s">
        <v>450</v>
      </c>
      <c r="C201" s="3" t="s">
        <v>434</v>
      </c>
      <c r="D201" s="3" t="s">
        <v>821</v>
      </c>
      <c r="E201" s="1">
        <v>1</v>
      </c>
    </row>
    <row r="202" spans="2:5" x14ac:dyDescent="0.55000000000000004">
      <c r="B202" s="3" t="s">
        <v>450</v>
      </c>
      <c r="C202" s="3" t="s">
        <v>434</v>
      </c>
      <c r="D202" s="3" t="s">
        <v>871</v>
      </c>
      <c r="E202" s="1">
        <v>1</v>
      </c>
    </row>
    <row r="203" spans="2:5" x14ac:dyDescent="0.55000000000000004">
      <c r="B203" s="3" t="s">
        <v>450</v>
      </c>
      <c r="C203" s="3" t="s">
        <v>434</v>
      </c>
      <c r="D203" s="3" t="s">
        <v>909</v>
      </c>
      <c r="E203" s="1">
        <v>1</v>
      </c>
    </row>
    <row r="204" spans="2:5" x14ac:dyDescent="0.55000000000000004">
      <c r="B204" s="3" t="s">
        <v>450</v>
      </c>
      <c r="C204" s="3" t="s">
        <v>434</v>
      </c>
      <c r="D204" s="3" t="s">
        <v>936</v>
      </c>
      <c r="E204" s="1">
        <v>1</v>
      </c>
    </row>
    <row r="205" spans="2:5" x14ac:dyDescent="0.55000000000000004">
      <c r="B205" s="3" t="s">
        <v>450</v>
      </c>
      <c r="C205" s="3" t="s">
        <v>434</v>
      </c>
      <c r="D205" s="3" t="s">
        <v>954</v>
      </c>
      <c r="E205" s="1">
        <v>1</v>
      </c>
    </row>
    <row r="206" spans="2:5" x14ac:dyDescent="0.55000000000000004">
      <c r="B206" s="3" t="s">
        <v>450</v>
      </c>
      <c r="C206" s="3" t="s">
        <v>436</v>
      </c>
      <c r="D206" s="3" t="s">
        <v>490</v>
      </c>
      <c r="E206" s="1">
        <v>1</v>
      </c>
    </row>
    <row r="207" spans="2:5" x14ac:dyDescent="0.55000000000000004">
      <c r="B207" s="3" t="s">
        <v>450</v>
      </c>
      <c r="C207" s="3" t="s">
        <v>436</v>
      </c>
      <c r="D207" s="3" t="s">
        <v>583</v>
      </c>
      <c r="E207" s="1">
        <v>1</v>
      </c>
    </row>
    <row r="208" spans="2:5" x14ac:dyDescent="0.55000000000000004">
      <c r="B208" s="3" t="s">
        <v>450</v>
      </c>
      <c r="C208" s="3" t="s">
        <v>436</v>
      </c>
      <c r="D208" s="3" t="s">
        <v>673</v>
      </c>
      <c r="E208" s="1">
        <v>1</v>
      </c>
    </row>
    <row r="209" spans="2:5" x14ac:dyDescent="0.55000000000000004">
      <c r="B209" s="3" t="s">
        <v>450</v>
      </c>
      <c r="C209" s="3" t="s">
        <v>436</v>
      </c>
      <c r="D209" s="3" t="s">
        <v>754</v>
      </c>
      <c r="E209" s="1">
        <v>1</v>
      </c>
    </row>
    <row r="210" spans="2:5" x14ac:dyDescent="0.55000000000000004">
      <c r="B210" s="3" t="s">
        <v>450</v>
      </c>
      <c r="C210" s="3" t="s">
        <v>438</v>
      </c>
      <c r="D210" s="3" t="s">
        <v>491</v>
      </c>
      <c r="E210" s="1">
        <v>1</v>
      </c>
    </row>
    <row r="211" spans="2:5" x14ac:dyDescent="0.55000000000000004">
      <c r="B211" s="3" t="s">
        <v>450</v>
      </c>
      <c r="C211" s="3" t="s">
        <v>438</v>
      </c>
      <c r="D211" s="3" t="s">
        <v>584</v>
      </c>
      <c r="E211" s="1">
        <v>1</v>
      </c>
    </row>
    <row r="212" spans="2:5" x14ac:dyDescent="0.55000000000000004">
      <c r="B212" s="3" t="s">
        <v>450</v>
      </c>
      <c r="C212" s="3" t="s">
        <v>438</v>
      </c>
      <c r="D212" s="3" t="s">
        <v>674</v>
      </c>
      <c r="E212" s="1">
        <v>1</v>
      </c>
    </row>
    <row r="213" spans="2:5" x14ac:dyDescent="0.55000000000000004">
      <c r="B213" s="3" t="s">
        <v>450</v>
      </c>
      <c r="C213" s="3" t="s">
        <v>438</v>
      </c>
      <c r="D213" s="3" t="s">
        <v>755</v>
      </c>
      <c r="E213" s="1">
        <v>1</v>
      </c>
    </row>
    <row r="214" spans="2:5" x14ac:dyDescent="0.55000000000000004">
      <c r="B214" s="3" t="s">
        <v>450</v>
      </c>
      <c r="C214" s="3" t="s">
        <v>438</v>
      </c>
      <c r="D214" s="3" t="s">
        <v>822</v>
      </c>
      <c r="E214" s="1">
        <v>1</v>
      </c>
    </row>
    <row r="215" spans="2:5" x14ac:dyDescent="0.55000000000000004">
      <c r="B215" s="3" t="s">
        <v>450</v>
      </c>
      <c r="C215" s="3" t="s">
        <v>438</v>
      </c>
      <c r="D215" s="3" t="s">
        <v>872</v>
      </c>
      <c r="E215" s="1">
        <v>1</v>
      </c>
    </row>
    <row r="216" spans="2:5" x14ac:dyDescent="0.55000000000000004">
      <c r="B216" s="3" t="s">
        <v>450</v>
      </c>
      <c r="C216" s="3" t="s">
        <v>438</v>
      </c>
      <c r="D216" s="3" t="s">
        <v>910</v>
      </c>
      <c r="E216" s="1">
        <v>1</v>
      </c>
    </row>
    <row r="217" spans="2:5" x14ac:dyDescent="0.55000000000000004">
      <c r="B217" s="3" t="s">
        <v>450</v>
      </c>
      <c r="C217" s="3" t="s">
        <v>440</v>
      </c>
      <c r="D217" s="3" t="s">
        <v>492</v>
      </c>
      <c r="E217" s="1">
        <v>1</v>
      </c>
    </row>
    <row r="218" spans="2:5" x14ac:dyDescent="0.55000000000000004">
      <c r="B218" s="3" t="s">
        <v>450</v>
      </c>
      <c r="C218" s="3" t="s">
        <v>440</v>
      </c>
      <c r="D218" s="3" t="s">
        <v>585</v>
      </c>
      <c r="E218" s="1">
        <v>1</v>
      </c>
    </row>
    <row r="219" spans="2:5" x14ac:dyDescent="0.55000000000000004">
      <c r="B219" s="3" t="s">
        <v>450</v>
      </c>
      <c r="C219" s="3" t="s">
        <v>440</v>
      </c>
      <c r="D219" s="3" t="s">
        <v>675</v>
      </c>
      <c r="E219" s="1">
        <v>1</v>
      </c>
    </row>
    <row r="220" spans="2:5" x14ac:dyDescent="0.55000000000000004">
      <c r="B220" s="3" t="s">
        <v>450</v>
      </c>
      <c r="C220" s="3" t="s">
        <v>440</v>
      </c>
      <c r="D220" s="3" t="s">
        <v>756</v>
      </c>
      <c r="E220" s="1">
        <v>1</v>
      </c>
    </row>
    <row r="221" spans="2:5" x14ac:dyDescent="0.55000000000000004">
      <c r="B221" s="3" t="s">
        <v>450</v>
      </c>
      <c r="C221" s="3" t="s">
        <v>440</v>
      </c>
      <c r="D221" s="3" t="s">
        <v>823</v>
      </c>
      <c r="E221" s="1">
        <v>1</v>
      </c>
    </row>
    <row r="222" spans="2:5" x14ac:dyDescent="0.55000000000000004">
      <c r="B222" s="3" t="s">
        <v>450</v>
      </c>
      <c r="C222" s="3" t="s">
        <v>440</v>
      </c>
      <c r="D222" s="3" t="s">
        <v>873</v>
      </c>
      <c r="E222" s="1">
        <v>1</v>
      </c>
    </row>
    <row r="223" spans="2:5" x14ac:dyDescent="0.55000000000000004">
      <c r="B223" s="3" t="s">
        <v>450</v>
      </c>
      <c r="C223" s="3" t="s">
        <v>440</v>
      </c>
      <c r="D223" s="3" t="s">
        <v>911</v>
      </c>
      <c r="E223" s="1">
        <v>1</v>
      </c>
    </row>
    <row r="224" spans="2:5" x14ac:dyDescent="0.55000000000000004">
      <c r="B224" s="3" t="s">
        <v>450</v>
      </c>
      <c r="C224" s="3" t="s">
        <v>440</v>
      </c>
      <c r="D224" s="3" t="s">
        <v>937</v>
      </c>
      <c r="E224" s="1">
        <v>1</v>
      </c>
    </row>
    <row r="225" spans="2:5" x14ac:dyDescent="0.55000000000000004">
      <c r="B225" s="3" t="s">
        <v>450</v>
      </c>
      <c r="C225" s="3" t="s">
        <v>440</v>
      </c>
      <c r="D225" s="3" t="s">
        <v>955</v>
      </c>
      <c r="E225" s="1">
        <v>1</v>
      </c>
    </row>
    <row r="226" spans="2:5" x14ac:dyDescent="0.55000000000000004">
      <c r="B226" s="3" t="s">
        <v>450</v>
      </c>
      <c r="C226" s="3" t="s">
        <v>440</v>
      </c>
      <c r="D226" s="3" t="s">
        <v>965</v>
      </c>
      <c r="E226" s="1">
        <v>1</v>
      </c>
    </row>
    <row r="227" spans="2:5" x14ac:dyDescent="0.55000000000000004">
      <c r="B227" s="3" t="s">
        <v>451</v>
      </c>
      <c r="C227" s="3" t="s">
        <v>324</v>
      </c>
      <c r="D227" s="3" t="s">
        <v>493</v>
      </c>
      <c r="E227" s="1">
        <v>1</v>
      </c>
    </row>
    <row r="228" spans="2:5" x14ac:dyDescent="0.55000000000000004">
      <c r="B228" s="3" t="s">
        <v>451</v>
      </c>
      <c r="C228" s="3" t="s">
        <v>324</v>
      </c>
      <c r="D228" s="3" t="s">
        <v>586</v>
      </c>
      <c r="E228" s="1">
        <v>1</v>
      </c>
    </row>
    <row r="229" spans="2:5" x14ac:dyDescent="0.55000000000000004">
      <c r="B229" s="3" t="s">
        <v>451</v>
      </c>
      <c r="C229" s="3" t="s">
        <v>343</v>
      </c>
      <c r="D229" s="3" t="s">
        <v>494</v>
      </c>
      <c r="E229" s="1">
        <v>1</v>
      </c>
    </row>
    <row r="230" spans="2:5" x14ac:dyDescent="0.55000000000000004">
      <c r="B230" s="3" t="s">
        <v>451</v>
      </c>
      <c r="C230" s="3" t="s">
        <v>343</v>
      </c>
      <c r="D230" s="3" t="s">
        <v>587</v>
      </c>
      <c r="E230" s="1">
        <v>1</v>
      </c>
    </row>
    <row r="231" spans="2:5" x14ac:dyDescent="0.55000000000000004">
      <c r="B231" s="3" t="s">
        <v>451</v>
      </c>
      <c r="C231" s="3" t="s">
        <v>359</v>
      </c>
      <c r="D231" s="3" t="s">
        <v>495</v>
      </c>
      <c r="E231" s="1">
        <v>1</v>
      </c>
    </row>
    <row r="232" spans="2:5" x14ac:dyDescent="0.55000000000000004">
      <c r="B232" s="3" t="s">
        <v>451</v>
      </c>
      <c r="C232" s="3" t="s">
        <v>359</v>
      </c>
      <c r="D232" s="3" t="s">
        <v>588</v>
      </c>
      <c r="E232" s="1">
        <v>1</v>
      </c>
    </row>
    <row r="233" spans="2:5" x14ac:dyDescent="0.55000000000000004">
      <c r="B233" s="3" t="s">
        <v>451</v>
      </c>
      <c r="C233" s="3" t="s">
        <v>371</v>
      </c>
      <c r="D233" s="3" t="s">
        <v>496</v>
      </c>
      <c r="E233" s="1">
        <v>1</v>
      </c>
    </row>
    <row r="234" spans="2:5" x14ac:dyDescent="0.55000000000000004">
      <c r="B234" s="3" t="s">
        <v>451</v>
      </c>
      <c r="C234" s="3" t="s">
        <v>371</v>
      </c>
      <c r="D234" s="3" t="s">
        <v>589</v>
      </c>
      <c r="E234" s="1">
        <v>1</v>
      </c>
    </row>
    <row r="235" spans="2:5" x14ac:dyDescent="0.55000000000000004">
      <c r="B235" s="3" t="s">
        <v>451</v>
      </c>
      <c r="C235" s="3" t="s">
        <v>371</v>
      </c>
      <c r="D235" s="3" t="s">
        <v>676</v>
      </c>
      <c r="E235" s="1">
        <v>1</v>
      </c>
    </row>
    <row r="236" spans="2:5" x14ac:dyDescent="0.55000000000000004">
      <c r="B236" s="3" t="s">
        <v>451</v>
      </c>
      <c r="C236" s="3" t="s">
        <v>371</v>
      </c>
      <c r="D236" s="3" t="s">
        <v>757</v>
      </c>
      <c r="E236" s="1">
        <v>1</v>
      </c>
    </row>
    <row r="237" spans="2:5" x14ac:dyDescent="0.55000000000000004">
      <c r="B237" s="3" t="s">
        <v>452</v>
      </c>
      <c r="C237" s="3" t="s">
        <v>325</v>
      </c>
      <c r="D237" s="3" t="s">
        <v>497</v>
      </c>
      <c r="E237" s="1">
        <v>3</v>
      </c>
    </row>
    <row r="238" spans="2:5" x14ac:dyDescent="0.55000000000000004">
      <c r="B238" s="3" t="s">
        <v>452</v>
      </c>
      <c r="C238" s="3" t="s">
        <v>325</v>
      </c>
      <c r="D238" s="3" t="s">
        <v>590</v>
      </c>
      <c r="E238" s="1">
        <v>3</v>
      </c>
    </row>
    <row r="239" spans="2:5" x14ac:dyDescent="0.55000000000000004">
      <c r="B239" s="3" t="s">
        <v>452</v>
      </c>
      <c r="C239" s="3" t="s">
        <v>325</v>
      </c>
      <c r="D239" s="3" t="s">
        <v>677</v>
      </c>
      <c r="E239" s="1">
        <v>3</v>
      </c>
    </row>
    <row r="240" spans="2:5" x14ac:dyDescent="0.55000000000000004">
      <c r="B240" s="3" t="s">
        <v>452</v>
      </c>
      <c r="C240" s="3" t="s">
        <v>325</v>
      </c>
      <c r="D240" s="3" t="s">
        <v>758</v>
      </c>
      <c r="E240" s="1">
        <v>3</v>
      </c>
    </row>
    <row r="241" spans="2:5" x14ac:dyDescent="0.55000000000000004">
      <c r="B241" s="3" t="s">
        <v>452</v>
      </c>
      <c r="C241" s="3" t="s">
        <v>344</v>
      </c>
      <c r="D241" s="3" t="s">
        <v>498</v>
      </c>
      <c r="E241" s="1">
        <v>3</v>
      </c>
    </row>
    <row r="242" spans="2:5" x14ac:dyDescent="0.55000000000000004">
      <c r="B242" s="3" t="s">
        <v>452</v>
      </c>
      <c r="C242" s="3" t="s">
        <v>344</v>
      </c>
      <c r="D242" s="3" t="s">
        <v>591</v>
      </c>
      <c r="E242" s="1">
        <v>3</v>
      </c>
    </row>
    <row r="243" spans="2:5" x14ac:dyDescent="0.55000000000000004">
      <c r="B243" s="3" t="s">
        <v>452</v>
      </c>
      <c r="C243" s="3" t="s">
        <v>344</v>
      </c>
      <c r="D243" s="3" t="s">
        <v>678</v>
      </c>
      <c r="E243" s="1">
        <v>3</v>
      </c>
    </row>
    <row r="244" spans="2:5" x14ac:dyDescent="0.55000000000000004">
      <c r="B244" s="3" t="s">
        <v>452</v>
      </c>
      <c r="C244" s="3" t="s">
        <v>344</v>
      </c>
      <c r="D244" s="3" t="s">
        <v>759</v>
      </c>
      <c r="E244" s="1">
        <v>3</v>
      </c>
    </row>
    <row r="245" spans="2:5" x14ac:dyDescent="0.55000000000000004">
      <c r="B245" s="3" t="s">
        <v>452</v>
      </c>
      <c r="C245" s="3" t="s">
        <v>360</v>
      </c>
      <c r="D245" s="3" t="s">
        <v>499</v>
      </c>
      <c r="E245" s="1" t="s">
        <v>972</v>
      </c>
    </row>
    <row r="246" spans="2:5" x14ac:dyDescent="0.55000000000000004">
      <c r="B246" s="3" t="s">
        <v>452</v>
      </c>
      <c r="C246" s="3" t="s">
        <v>360</v>
      </c>
      <c r="D246" s="3" t="s">
        <v>592</v>
      </c>
      <c r="E246" s="1" t="s">
        <v>972</v>
      </c>
    </row>
    <row r="247" spans="2:5" x14ac:dyDescent="0.55000000000000004">
      <c r="B247" s="3" t="s">
        <v>452</v>
      </c>
      <c r="C247" s="3" t="s">
        <v>360</v>
      </c>
      <c r="D247" s="3" t="s">
        <v>679</v>
      </c>
      <c r="E247" s="1" t="s">
        <v>972</v>
      </c>
    </row>
    <row r="248" spans="2:5" x14ac:dyDescent="0.55000000000000004">
      <c r="B248" s="3" t="s">
        <v>452</v>
      </c>
      <c r="C248" s="3" t="s">
        <v>372</v>
      </c>
      <c r="D248" s="3" t="s">
        <v>500</v>
      </c>
      <c r="E248" s="1">
        <v>3</v>
      </c>
    </row>
    <row r="249" spans="2:5" x14ac:dyDescent="0.55000000000000004">
      <c r="B249" s="3" t="s">
        <v>452</v>
      </c>
      <c r="C249" s="3" t="s">
        <v>372</v>
      </c>
      <c r="D249" s="3" t="s">
        <v>593</v>
      </c>
      <c r="E249" s="1">
        <v>3</v>
      </c>
    </row>
    <row r="250" spans="2:5" x14ac:dyDescent="0.55000000000000004">
      <c r="B250" s="3" t="s">
        <v>452</v>
      </c>
      <c r="C250" s="3" t="s">
        <v>380</v>
      </c>
      <c r="D250" s="3" t="s">
        <v>501</v>
      </c>
      <c r="E250" s="1">
        <v>3</v>
      </c>
    </row>
    <row r="251" spans="2:5" x14ac:dyDescent="0.55000000000000004">
      <c r="B251" s="3" t="s">
        <v>452</v>
      </c>
      <c r="C251" s="3" t="s">
        <v>380</v>
      </c>
      <c r="D251" s="3" t="s">
        <v>594</v>
      </c>
      <c r="E251" s="1">
        <v>3</v>
      </c>
    </row>
    <row r="252" spans="2:5" x14ac:dyDescent="0.55000000000000004">
      <c r="B252" s="3" t="s">
        <v>452</v>
      </c>
      <c r="C252" s="3" t="s">
        <v>380</v>
      </c>
      <c r="D252" s="3" t="s">
        <v>680</v>
      </c>
      <c r="E252" s="1">
        <v>3</v>
      </c>
    </row>
    <row r="253" spans="2:5" x14ac:dyDescent="0.55000000000000004">
      <c r="B253" s="3" t="s">
        <v>452</v>
      </c>
      <c r="C253" s="3" t="s">
        <v>380</v>
      </c>
      <c r="D253" s="3" t="s">
        <v>760</v>
      </c>
      <c r="E253" s="1">
        <v>3</v>
      </c>
    </row>
    <row r="254" spans="2:5" x14ac:dyDescent="0.55000000000000004">
      <c r="B254" s="3" t="s">
        <v>452</v>
      </c>
      <c r="C254" s="3" t="s">
        <v>380</v>
      </c>
      <c r="D254" s="3" t="s">
        <v>824</v>
      </c>
      <c r="E254" s="1">
        <v>3</v>
      </c>
    </row>
    <row r="255" spans="2:5" x14ac:dyDescent="0.55000000000000004">
      <c r="B255" s="3" t="s">
        <v>452</v>
      </c>
      <c r="C255" s="3" t="s">
        <v>380</v>
      </c>
      <c r="D255" s="3" t="s">
        <v>874</v>
      </c>
      <c r="E255" s="1">
        <v>3</v>
      </c>
    </row>
    <row r="256" spans="2:5" x14ac:dyDescent="0.55000000000000004">
      <c r="B256" s="3" t="s">
        <v>452</v>
      </c>
      <c r="C256" s="3" t="s">
        <v>380</v>
      </c>
      <c r="D256" s="3" t="s">
        <v>912</v>
      </c>
      <c r="E256" s="1">
        <v>3</v>
      </c>
    </row>
    <row r="257" spans="2:5" x14ac:dyDescent="0.55000000000000004">
      <c r="B257" s="3" t="s">
        <v>305</v>
      </c>
      <c r="C257" s="3" t="s">
        <v>326</v>
      </c>
      <c r="D257" s="3" t="s">
        <v>502</v>
      </c>
      <c r="E257" s="1">
        <v>1</v>
      </c>
    </row>
    <row r="258" spans="2:5" x14ac:dyDescent="0.55000000000000004">
      <c r="B258" s="3" t="s">
        <v>305</v>
      </c>
      <c r="C258" s="3" t="s">
        <v>326</v>
      </c>
      <c r="D258" s="3" t="s">
        <v>595</v>
      </c>
      <c r="E258" s="1">
        <v>1</v>
      </c>
    </row>
    <row r="259" spans="2:5" x14ac:dyDescent="0.55000000000000004">
      <c r="B259" s="3" t="s">
        <v>305</v>
      </c>
      <c r="C259" s="3" t="s">
        <v>345</v>
      </c>
      <c r="D259" s="3" t="s">
        <v>503</v>
      </c>
      <c r="E259" s="1">
        <v>1</v>
      </c>
    </row>
    <row r="260" spans="2:5" x14ac:dyDescent="0.55000000000000004">
      <c r="B260" s="3" t="s">
        <v>305</v>
      </c>
      <c r="C260" s="3" t="s">
        <v>345</v>
      </c>
      <c r="D260" s="3" t="s">
        <v>596</v>
      </c>
      <c r="E260" s="1">
        <v>1</v>
      </c>
    </row>
    <row r="261" spans="2:5" x14ac:dyDescent="0.55000000000000004">
      <c r="B261" s="3" t="s">
        <v>305</v>
      </c>
      <c r="C261" s="3" t="s">
        <v>345</v>
      </c>
      <c r="D261" s="3" t="s">
        <v>681</v>
      </c>
      <c r="E261" s="1">
        <v>1</v>
      </c>
    </row>
    <row r="262" spans="2:5" x14ac:dyDescent="0.55000000000000004">
      <c r="B262" s="3" t="s">
        <v>305</v>
      </c>
      <c r="C262" s="3" t="s">
        <v>345</v>
      </c>
      <c r="D262" s="3" t="s">
        <v>761</v>
      </c>
      <c r="E262" s="1">
        <v>1</v>
      </c>
    </row>
    <row r="263" spans="2:5" x14ac:dyDescent="0.55000000000000004">
      <c r="B263" s="3" t="s">
        <v>305</v>
      </c>
      <c r="C263" s="3" t="s">
        <v>345</v>
      </c>
      <c r="D263" s="3" t="s">
        <v>825</v>
      </c>
      <c r="E263" s="1">
        <v>1</v>
      </c>
    </row>
    <row r="264" spans="2:5" x14ac:dyDescent="0.55000000000000004">
      <c r="B264" s="3" t="s">
        <v>305</v>
      </c>
      <c r="C264" s="3" t="s">
        <v>152</v>
      </c>
      <c r="D264" s="3" t="s">
        <v>504</v>
      </c>
      <c r="E264" s="1">
        <v>1</v>
      </c>
    </row>
    <row r="265" spans="2:5" x14ac:dyDescent="0.55000000000000004">
      <c r="B265" s="3" t="s">
        <v>305</v>
      </c>
      <c r="C265" s="3" t="s">
        <v>152</v>
      </c>
      <c r="D265" s="3" t="s">
        <v>153</v>
      </c>
      <c r="E265" s="1">
        <v>1</v>
      </c>
    </row>
    <row r="266" spans="2:5" x14ac:dyDescent="0.55000000000000004">
      <c r="B266" s="3" t="s">
        <v>305</v>
      </c>
      <c r="C266" s="3" t="s">
        <v>152</v>
      </c>
      <c r="D266" s="3" t="s">
        <v>682</v>
      </c>
      <c r="E266" s="1">
        <v>1</v>
      </c>
    </row>
    <row r="267" spans="2:5" x14ac:dyDescent="0.55000000000000004">
      <c r="B267" s="3" t="s">
        <v>305</v>
      </c>
      <c r="C267" s="3" t="s">
        <v>152</v>
      </c>
      <c r="D267" s="3" t="s">
        <v>762</v>
      </c>
      <c r="E267" s="1">
        <v>1</v>
      </c>
    </row>
    <row r="268" spans="2:5" x14ac:dyDescent="0.55000000000000004">
      <c r="B268" s="3" t="s">
        <v>305</v>
      </c>
      <c r="C268" s="3" t="s">
        <v>152</v>
      </c>
      <c r="D268" s="3" t="s">
        <v>826</v>
      </c>
      <c r="E268" s="1">
        <v>1</v>
      </c>
    </row>
    <row r="269" spans="2:5" x14ac:dyDescent="0.55000000000000004">
      <c r="B269" s="3" t="s">
        <v>305</v>
      </c>
      <c r="C269" s="3" t="s">
        <v>152</v>
      </c>
      <c r="D269" s="3" t="s">
        <v>875</v>
      </c>
      <c r="E269" s="1">
        <v>1</v>
      </c>
    </row>
    <row r="270" spans="2:5" x14ac:dyDescent="0.55000000000000004">
      <c r="B270" s="3" t="s">
        <v>305</v>
      </c>
      <c r="C270" s="3" t="s">
        <v>373</v>
      </c>
      <c r="D270" s="3" t="s">
        <v>505</v>
      </c>
      <c r="E270" s="1">
        <v>1</v>
      </c>
    </row>
    <row r="271" spans="2:5" x14ac:dyDescent="0.55000000000000004">
      <c r="B271" s="3" t="s">
        <v>305</v>
      </c>
      <c r="C271" s="3" t="s">
        <v>373</v>
      </c>
      <c r="D271" s="3" t="s">
        <v>597</v>
      </c>
      <c r="E271" s="1">
        <v>1</v>
      </c>
    </row>
    <row r="272" spans="2:5" x14ac:dyDescent="0.55000000000000004">
      <c r="B272" s="3" t="s">
        <v>305</v>
      </c>
      <c r="C272" s="3" t="s">
        <v>373</v>
      </c>
      <c r="D272" s="3" t="s">
        <v>683</v>
      </c>
      <c r="E272" s="1">
        <v>1</v>
      </c>
    </row>
    <row r="273" spans="2:5" x14ac:dyDescent="0.55000000000000004">
      <c r="B273" s="3" t="s">
        <v>305</v>
      </c>
      <c r="C273" s="3" t="s">
        <v>373</v>
      </c>
      <c r="D273" s="3" t="s">
        <v>763</v>
      </c>
      <c r="E273" s="1">
        <v>1</v>
      </c>
    </row>
    <row r="274" spans="2:5" x14ac:dyDescent="0.55000000000000004">
      <c r="B274" s="3" t="s">
        <v>305</v>
      </c>
      <c r="C274" s="3" t="s">
        <v>373</v>
      </c>
      <c r="D274" s="3" t="s">
        <v>827</v>
      </c>
      <c r="E274" s="1">
        <v>1</v>
      </c>
    </row>
    <row r="275" spans="2:5" x14ac:dyDescent="0.55000000000000004">
      <c r="B275" s="3" t="s">
        <v>305</v>
      </c>
      <c r="C275" s="3" t="s">
        <v>381</v>
      </c>
      <c r="D275" s="3" t="s">
        <v>506</v>
      </c>
      <c r="E275" s="1">
        <v>1</v>
      </c>
    </row>
    <row r="276" spans="2:5" x14ac:dyDescent="0.55000000000000004">
      <c r="B276" s="3" t="s">
        <v>305</v>
      </c>
      <c r="C276" s="3" t="s">
        <v>381</v>
      </c>
      <c r="D276" s="3" t="s">
        <v>598</v>
      </c>
      <c r="E276" s="1">
        <v>1</v>
      </c>
    </row>
    <row r="277" spans="2:5" x14ac:dyDescent="0.55000000000000004">
      <c r="B277" s="3" t="s">
        <v>305</v>
      </c>
      <c r="C277" s="3" t="s">
        <v>381</v>
      </c>
      <c r="D277" s="3" t="s">
        <v>684</v>
      </c>
      <c r="E277" s="1">
        <v>1</v>
      </c>
    </row>
    <row r="278" spans="2:5" x14ac:dyDescent="0.55000000000000004">
      <c r="B278" s="3" t="s">
        <v>305</v>
      </c>
      <c r="C278" s="3" t="s">
        <v>387</v>
      </c>
      <c r="D278" s="3" t="s">
        <v>507</v>
      </c>
      <c r="E278" s="1">
        <v>1</v>
      </c>
    </row>
    <row r="279" spans="2:5" x14ac:dyDescent="0.55000000000000004">
      <c r="B279" s="3" t="s">
        <v>305</v>
      </c>
      <c r="C279" s="3" t="s">
        <v>387</v>
      </c>
      <c r="D279" s="3" t="s">
        <v>599</v>
      </c>
      <c r="E279" s="1">
        <v>1</v>
      </c>
    </row>
    <row r="280" spans="2:5" x14ac:dyDescent="0.55000000000000004">
      <c r="B280" s="3" t="s">
        <v>305</v>
      </c>
      <c r="C280" s="3" t="s">
        <v>387</v>
      </c>
      <c r="D280" s="3" t="s">
        <v>685</v>
      </c>
      <c r="E280" s="1">
        <v>1</v>
      </c>
    </row>
    <row r="281" spans="2:5" x14ac:dyDescent="0.55000000000000004">
      <c r="B281" s="3" t="s">
        <v>305</v>
      </c>
      <c r="C281" s="3" t="s">
        <v>393</v>
      </c>
      <c r="D281" s="3" t="s">
        <v>508</v>
      </c>
      <c r="E281" s="1">
        <v>1</v>
      </c>
    </row>
    <row r="282" spans="2:5" x14ac:dyDescent="0.55000000000000004">
      <c r="B282" s="3" t="s">
        <v>305</v>
      </c>
      <c r="C282" s="3" t="s">
        <v>393</v>
      </c>
      <c r="D282" s="3" t="s">
        <v>600</v>
      </c>
      <c r="E282" s="1">
        <v>1</v>
      </c>
    </row>
    <row r="283" spans="2:5" x14ac:dyDescent="0.55000000000000004">
      <c r="B283" s="3" t="s">
        <v>305</v>
      </c>
      <c r="C283" s="3" t="s">
        <v>393</v>
      </c>
      <c r="D283" s="3" t="s">
        <v>686</v>
      </c>
      <c r="E283" s="1">
        <v>1</v>
      </c>
    </row>
    <row r="284" spans="2:5" x14ac:dyDescent="0.55000000000000004">
      <c r="B284" s="3" t="s">
        <v>305</v>
      </c>
      <c r="C284" s="3" t="s">
        <v>393</v>
      </c>
      <c r="D284" s="3" t="s">
        <v>764</v>
      </c>
      <c r="E284" s="1">
        <v>1</v>
      </c>
    </row>
    <row r="285" spans="2:5" x14ac:dyDescent="0.55000000000000004">
      <c r="B285" s="3" t="s">
        <v>305</v>
      </c>
      <c r="C285" s="3" t="s">
        <v>393</v>
      </c>
      <c r="D285" s="3" t="s">
        <v>828</v>
      </c>
      <c r="E285" s="1">
        <v>1</v>
      </c>
    </row>
    <row r="286" spans="2:5" x14ac:dyDescent="0.55000000000000004">
      <c r="B286" s="3" t="s">
        <v>305</v>
      </c>
      <c r="C286" s="3" t="s">
        <v>393</v>
      </c>
      <c r="D286" s="3" t="s">
        <v>876</v>
      </c>
      <c r="E286" s="1">
        <v>1</v>
      </c>
    </row>
    <row r="287" spans="2:5" x14ac:dyDescent="0.55000000000000004">
      <c r="B287" s="3" t="s">
        <v>305</v>
      </c>
      <c r="C287" s="3" t="s">
        <v>393</v>
      </c>
      <c r="D287" s="3" t="s">
        <v>913</v>
      </c>
      <c r="E287" s="1">
        <v>1</v>
      </c>
    </row>
    <row r="288" spans="2:5" x14ac:dyDescent="0.55000000000000004">
      <c r="B288" s="3" t="s">
        <v>305</v>
      </c>
      <c r="C288" s="3" t="s">
        <v>973</v>
      </c>
      <c r="D288" s="3" t="s">
        <v>509</v>
      </c>
      <c r="E288" s="1">
        <v>1</v>
      </c>
    </row>
    <row r="289" spans="2:5" x14ac:dyDescent="0.55000000000000004">
      <c r="B289" s="3" t="s">
        <v>305</v>
      </c>
      <c r="C289" s="3" t="s">
        <v>973</v>
      </c>
      <c r="D289" s="3" t="s">
        <v>601</v>
      </c>
      <c r="E289" s="1">
        <v>1</v>
      </c>
    </row>
    <row r="290" spans="2:5" x14ac:dyDescent="0.55000000000000004">
      <c r="B290" s="3" t="s">
        <v>306</v>
      </c>
      <c r="C290" s="3" t="s">
        <v>155</v>
      </c>
      <c r="D290" s="3" t="s">
        <v>510</v>
      </c>
      <c r="E290" s="1">
        <v>2</v>
      </c>
    </row>
    <row r="291" spans="2:5" x14ac:dyDescent="0.55000000000000004">
      <c r="B291" s="3" t="s">
        <v>306</v>
      </c>
      <c r="C291" s="3" t="s">
        <v>155</v>
      </c>
      <c r="D291" s="3" t="s">
        <v>156</v>
      </c>
      <c r="E291" s="1">
        <v>2</v>
      </c>
    </row>
    <row r="292" spans="2:5" x14ac:dyDescent="0.55000000000000004">
      <c r="B292" s="3" t="s">
        <v>306</v>
      </c>
      <c r="C292" s="3" t="s">
        <v>346</v>
      </c>
      <c r="D292" s="3" t="s">
        <v>511</v>
      </c>
      <c r="E292" s="1">
        <v>2</v>
      </c>
    </row>
    <row r="293" spans="2:5" x14ac:dyDescent="0.55000000000000004">
      <c r="B293" s="3" t="s">
        <v>306</v>
      </c>
      <c r="C293" s="3" t="s">
        <v>346</v>
      </c>
      <c r="D293" s="3" t="s">
        <v>602</v>
      </c>
      <c r="E293" s="1">
        <v>2</v>
      </c>
    </row>
    <row r="294" spans="2:5" x14ac:dyDescent="0.55000000000000004">
      <c r="B294" s="3" t="s">
        <v>306</v>
      </c>
      <c r="C294" s="3" t="s">
        <v>346</v>
      </c>
      <c r="D294" s="3" t="s">
        <v>687</v>
      </c>
      <c r="E294" s="1">
        <v>2</v>
      </c>
    </row>
    <row r="295" spans="2:5" x14ac:dyDescent="0.55000000000000004">
      <c r="B295" s="3" t="s">
        <v>306</v>
      </c>
      <c r="C295" s="3" t="s">
        <v>346</v>
      </c>
      <c r="D295" s="3" t="s">
        <v>765</v>
      </c>
      <c r="E295" s="1">
        <v>2</v>
      </c>
    </row>
    <row r="296" spans="2:5" x14ac:dyDescent="0.55000000000000004">
      <c r="B296" s="3" t="s">
        <v>306</v>
      </c>
      <c r="C296" s="3" t="s">
        <v>361</v>
      </c>
      <c r="D296" s="3" t="s">
        <v>512</v>
      </c>
      <c r="E296" s="1">
        <v>2</v>
      </c>
    </row>
    <row r="297" spans="2:5" x14ac:dyDescent="0.55000000000000004">
      <c r="B297" s="3" t="s">
        <v>306</v>
      </c>
      <c r="C297" s="3" t="s">
        <v>361</v>
      </c>
      <c r="D297" s="3" t="s">
        <v>603</v>
      </c>
      <c r="E297" s="1">
        <v>2</v>
      </c>
    </row>
    <row r="298" spans="2:5" x14ac:dyDescent="0.55000000000000004">
      <c r="B298" s="3" t="s">
        <v>306</v>
      </c>
      <c r="C298" s="3" t="s">
        <v>361</v>
      </c>
      <c r="D298" s="3" t="s">
        <v>688</v>
      </c>
      <c r="E298" s="1">
        <v>2</v>
      </c>
    </row>
    <row r="299" spans="2:5" x14ac:dyDescent="0.55000000000000004">
      <c r="B299" s="3" t="s">
        <v>306</v>
      </c>
      <c r="C299" s="10" t="s">
        <v>974</v>
      </c>
      <c r="D299" s="3" t="s">
        <v>513</v>
      </c>
      <c r="E299" s="1">
        <v>2</v>
      </c>
    </row>
    <row r="300" spans="2:5" x14ac:dyDescent="0.55000000000000004">
      <c r="B300" s="3" t="s">
        <v>306</v>
      </c>
      <c r="C300" s="11" t="s">
        <v>974</v>
      </c>
      <c r="D300" s="3" t="s">
        <v>604</v>
      </c>
      <c r="E300" s="1">
        <v>2</v>
      </c>
    </row>
    <row r="301" spans="2:5" x14ac:dyDescent="0.55000000000000004">
      <c r="B301" s="3" t="s">
        <v>306</v>
      </c>
      <c r="C301" s="11" t="s">
        <v>974</v>
      </c>
      <c r="D301" s="3" t="s">
        <v>689</v>
      </c>
      <c r="E301" s="1">
        <v>2</v>
      </c>
    </row>
    <row r="302" spans="2:5" x14ac:dyDescent="0.55000000000000004">
      <c r="B302" s="3" t="s">
        <v>306</v>
      </c>
      <c r="C302" s="11" t="s">
        <v>974</v>
      </c>
      <c r="D302" s="3" t="s">
        <v>766</v>
      </c>
      <c r="E302" s="1">
        <v>2</v>
      </c>
    </row>
    <row r="303" spans="2:5" x14ac:dyDescent="0.55000000000000004">
      <c r="B303" s="3" t="s">
        <v>306</v>
      </c>
      <c r="C303" s="11" t="s">
        <v>974</v>
      </c>
      <c r="D303" s="3" t="s">
        <v>829</v>
      </c>
      <c r="E303" s="1">
        <v>2</v>
      </c>
    </row>
    <row r="304" spans="2:5" x14ac:dyDescent="0.55000000000000004">
      <c r="B304" s="3" t="s">
        <v>306</v>
      </c>
      <c r="C304" s="11" t="s">
        <v>974</v>
      </c>
      <c r="D304" s="3" t="s">
        <v>877</v>
      </c>
      <c r="E304" s="1">
        <v>2</v>
      </c>
    </row>
    <row r="305" spans="2:5" x14ac:dyDescent="0.55000000000000004">
      <c r="B305" s="3" t="s">
        <v>306</v>
      </c>
      <c r="C305" s="11" t="s">
        <v>974</v>
      </c>
      <c r="D305" s="3" t="s">
        <v>914</v>
      </c>
      <c r="E305" s="1">
        <v>2</v>
      </c>
    </row>
    <row r="306" spans="2:5" x14ac:dyDescent="0.55000000000000004">
      <c r="B306" s="3" t="s">
        <v>306</v>
      </c>
      <c r="C306" s="3" t="s">
        <v>382</v>
      </c>
      <c r="D306" s="3" t="s">
        <v>514</v>
      </c>
      <c r="E306" s="1">
        <v>2</v>
      </c>
    </row>
    <row r="307" spans="2:5" x14ac:dyDescent="0.55000000000000004">
      <c r="B307" s="3" t="s">
        <v>306</v>
      </c>
      <c r="C307" s="3" t="s">
        <v>382</v>
      </c>
      <c r="D307" s="3" t="s">
        <v>605</v>
      </c>
      <c r="E307" s="1">
        <v>2</v>
      </c>
    </row>
    <row r="308" spans="2:5" x14ac:dyDescent="0.55000000000000004">
      <c r="B308" s="3" t="s">
        <v>306</v>
      </c>
      <c r="C308" s="3" t="s">
        <v>382</v>
      </c>
      <c r="D308" s="3" t="s">
        <v>690</v>
      </c>
      <c r="E308" s="1">
        <v>2</v>
      </c>
    </row>
    <row r="309" spans="2:5" x14ac:dyDescent="0.55000000000000004">
      <c r="B309" s="3" t="s">
        <v>306</v>
      </c>
      <c r="C309" s="3" t="s">
        <v>382</v>
      </c>
      <c r="D309" s="3" t="s">
        <v>767</v>
      </c>
      <c r="E309" s="1">
        <v>2</v>
      </c>
    </row>
    <row r="310" spans="2:5" x14ac:dyDescent="0.55000000000000004">
      <c r="B310" s="3" t="s">
        <v>306</v>
      </c>
      <c r="C310" s="3" t="s">
        <v>382</v>
      </c>
      <c r="D310" s="3" t="s">
        <v>830</v>
      </c>
      <c r="E310" s="1">
        <v>2</v>
      </c>
    </row>
    <row r="311" spans="2:5" x14ac:dyDescent="0.55000000000000004">
      <c r="B311" s="3" t="s">
        <v>306</v>
      </c>
      <c r="C311" s="3" t="s">
        <v>388</v>
      </c>
      <c r="D311" s="3" t="s">
        <v>515</v>
      </c>
      <c r="E311" s="1">
        <v>2</v>
      </c>
    </row>
    <row r="312" spans="2:5" x14ac:dyDescent="0.55000000000000004">
      <c r="B312" s="3" t="s">
        <v>306</v>
      </c>
      <c r="C312" s="3" t="s">
        <v>388</v>
      </c>
      <c r="D312" s="3" t="s">
        <v>606</v>
      </c>
      <c r="E312" s="1">
        <v>2</v>
      </c>
    </row>
    <row r="313" spans="2:5" x14ac:dyDescent="0.55000000000000004">
      <c r="B313" s="3" t="s">
        <v>306</v>
      </c>
      <c r="C313" s="3" t="s">
        <v>388</v>
      </c>
      <c r="D313" s="3" t="s">
        <v>691</v>
      </c>
      <c r="E313" s="1">
        <v>2</v>
      </c>
    </row>
    <row r="314" spans="2:5" x14ac:dyDescent="0.55000000000000004">
      <c r="B314" s="3" t="s">
        <v>306</v>
      </c>
      <c r="C314" s="3" t="s">
        <v>388</v>
      </c>
      <c r="D314" s="3" t="s">
        <v>768</v>
      </c>
      <c r="E314" s="1">
        <v>2</v>
      </c>
    </row>
    <row r="315" spans="2:5" x14ac:dyDescent="0.55000000000000004">
      <c r="B315" s="3" t="s">
        <v>306</v>
      </c>
      <c r="C315" s="3" t="s">
        <v>388</v>
      </c>
      <c r="D315" s="3" t="s">
        <v>831</v>
      </c>
      <c r="E315" s="1">
        <v>2</v>
      </c>
    </row>
    <row r="316" spans="2:5" x14ac:dyDescent="0.55000000000000004">
      <c r="B316" s="3" t="s">
        <v>306</v>
      </c>
      <c r="C316" s="3" t="s">
        <v>394</v>
      </c>
      <c r="D316" s="3" t="s">
        <v>516</v>
      </c>
      <c r="E316" s="1">
        <v>4</v>
      </c>
    </row>
    <row r="317" spans="2:5" x14ac:dyDescent="0.55000000000000004">
      <c r="B317" s="3" t="s">
        <v>306</v>
      </c>
      <c r="C317" s="3" t="s">
        <v>394</v>
      </c>
      <c r="D317" s="3" t="s">
        <v>975</v>
      </c>
      <c r="E317" s="1">
        <v>4</v>
      </c>
    </row>
    <row r="318" spans="2:5" x14ac:dyDescent="0.55000000000000004">
      <c r="B318" s="3" t="s">
        <v>306</v>
      </c>
      <c r="C318" s="3" t="s">
        <v>394</v>
      </c>
      <c r="D318" s="3" t="s">
        <v>692</v>
      </c>
      <c r="E318" s="1">
        <v>4</v>
      </c>
    </row>
    <row r="319" spans="2:5" x14ac:dyDescent="0.55000000000000004">
      <c r="B319" s="3" t="s">
        <v>306</v>
      </c>
      <c r="C319" s="3" t="s">
        <v>394</v>
      </c>
      <c r="D319" s="3" t="s">
        <v>976</v>
      </c>
      <c r="E319" s="1">
        <v>4</v>
      </c>
    </row>
    <row r="320" spans="2:5" x14ac:dyDescent="0.55000000000000004">
      <c r="B320" s="3" t="s">
        <v>306</v>
      </c>
      <c r="C320" s="3" t="s">
        <v>394</v>
      </c>
      <c r="D320" s="3" t="s">
        <v>977</v>
      </c>
      <c r="E320" s="1">
        <v>4</v>
      </c>
    </row>
    <row r="321" spans="2:5" x14ac:dyDescent="0.55000000000000004">
      <c r="B321" s="3" t="s">
        <v>306</v>
      </c>
      <c r="C321" s="3" t="s">
        <v>394</v>
      </c>
      <c r="D321" s="3" t="s">
        <v>978</v>
      </c>
      <c r="E321" s="1">
        <v>4</v>
      </c>
    </row>
    <row r="322" spans="2:5" x14ac:dyDescent="0.55000000000000004">
      <c r="B322" s="3" t="s">
        <v>306</v>
      </c>
      <c r="C322" s="3" t="s">
        <v>394</v>
      </c>
      <c r="D322" s="3" t="s">
        <v>915</v>
      </c>
      <c r="E322" s="1">
        <v>4</v>
      </c>
    </row>
    <row r="323" spans="2:5" x14ac:dyDescent="0.55000000000000004">
      <c r="B323" s="3" t="s">
        <v>306</v>
      </c>
      <c r="C323" s="3" t="s">
        <v>394</v>
      </c>
      <c r="D323" s="3" t="s">
        <v>938</v>
      </c>
      <c r="E323" s="1">
        <v>4</v>
      </c>
    </row>
    <row r="324" spans="2:5" x14ac:dyDescent="0.55000000000000004">
      <c r="B324" s="3" t="s">
        <v>306</v>
      </c>
      <c r="C324" s="3" t="s">
        <v>399</v>
      </c>
      <c r="D324" s="3" t="s">
        <v>517</v>
      </c>
      <c r="E324" s="1">
        <v>4</v>
      </c>
    </row>
    <row r="325" spans="2:5" x14ac:dyDescent="0.55000000000000004">
      <c r="B325" s="3" t="s">
        <v>306</v>
      </c>
      <c r="C325" s="3" t="s">
        <v>399</v>
      </c>
      <c r="D325" s="3" t="s">
        <v>608</v>
      </c>
      <c r="E325" s="1">
        <v>4</v>
      </c>
    </row>
    <row r="326" spans="2:5" x14ac:dyDescent="0.55000000000000004">
      <c r="B326" s="3" t="s">
        <v>306</v>
      </c>
      <c r="C326" s="3" t="s">
        <v>399</v>
      </c>
      <c r="D326" s="3" t="s">
        <v>693</v>
      </c>
      <c r="E326" s="1">
        <v>4</v>
      </c>
    </row>
    <row r="327" spans="2:5" x14ac:dyDescent="0.55000000000000004">
      <c r="B327" s="3" t="s">
        <v>306</v>
      </c>
      <c r="C327" s="3" t="s">
        <v>399</v>
      </c>
      <c r="D327" s="3" t="s">
        <v>770</v>
      </c>
      <c r="E327" s="1">
        <v>4</v>
      </c>
    </row>
    <row r="328" spans="2:5" x14ac:dyDescent="0.55000000000000004">
      <c r="B328" s="3" t="s">
        <v>306</v>
      </c>
      <c r="C328" s="3" t="s">
        <v>399</v>
      </c>
      <c r="D328" s="3" t="s">
        <v>833</v>
      </c>
      <c r="E328" s="1">
        <v>4</v>
      </c>
    </row>
    <row r="329" spans="2:5" x14ac:dyDescent="0.55000000000000004">
      <c r="B329" s="3" t="s">
        <v>306</v>
      </c>
      <c r="C329" s="3" t="s">
        <v>399</v>
      </c>
      <c r="D329" s="3" t="s">
        <v>879</v>
      </c>
      <c r="E329" s="1">
        <v>4</v>
      </c>
    </row>
    <row r="330" spans="2:5" x14ac:dyDescent="0.55000000000000004">
      <c r="B330" s="3" t="s">
        <v>306</v>
      </c>
      <c r="C330" s="3" t="s">
        <v>403</v>
      </c>
      <c r="D330" s="3" t="s">
        <v>518</v>
      </c>
      <c r="E330" s="1">
        <v>4</v>
      </c>
    </row>
    <row r="331" spans="2:5" x14ac:dyDescent="0.55000000000000004">
      <c r="B331" s="3" t="s">
        <v>306</v>
      </c>
      <c r="C331" s="3" t="s">
        <v>403</v>
      </c>
      <c r="D331" s="3" t="s">
        <v>609</v>
      </c>
      <c r="E331" s="1">
        <v>4</v>
      </c>
    </row>
    <row r="332" spans="2:5" x14ac:dyDescent="0.55000000000000004">
      <c r="B332" s="3" t="s">
        <v>306</v>
      </c>
      <c r="C332" s="3" t="s">
        <v>403</v>
      </c>
      <c r="D332" s="3" t="s">
        <v>694</v>
      </c>
      <c r="E332" s="1">
        <v>4</v>
      </c>
    </row>
    <row r="333" spans="2:5" x14ac:dyDescent="0.55000000000000004">
      <c r="B333" s="3" t="s">
        <v>306</v>
      </c>
      <c r="C333" s="3" t="s">
        <v>403</v>
      </c>
      <c r="D333" s="3" t="s">
        <v>771</v>
      </c>
      <c r="E333" s="1">
        <v>4</v>
      </c>
    </row>
    <row r="334" spans="2:5" x14ac:dyDescent="0.55000000000000004">
      <c r="B334" s="3" t="s">
        <v>306</v>
      </c>
      <c r="C334" s="3" t="s">
        <v>403</v>
      </c>
      <c r="D334" s="3" t="s">
        <v>834</v>
      </c>
      <c r="E334" s="1">
        <v>4</v>
      </c>
    </row>
    <row r="335" spans="2:5" x14ac:dyDescent="0.55000000000000004">
      <c r="B335" s="3" t="s">
        <v>306</v>
      </c>
      <c r="C335" s="3" t="s">
        <v>403</v>
      </c>
      <c r="D335" s="3" t="s">
        <v>880</v>
      </c>
      <c r="E335" s="1">
        <v>4</v>
      </c>
    </row>
    <row r="336" spans="2:5" x14ac:dyDescent="0.55000000000000004">
      <c r="B336" s="3" t="s">
        <v>306</v>
      </c>
      <c r="C336" s="3" t="s">
        <v>403</v>
      </c>
      <c r="D336" s="3" t="s">
        <v>916</v>
      </c>
      <c r="E336" s="1">
        <v>4</v>
      </c>
    </row>
    <row r="337" spans="2:5" x14ac:dyDescent="0.55000000000000004">
      <c r="B337" s="3" t="s">
        <v>306</v>
      </c>
      <c r="C337" s="3" t="s">
        <v>403</v>
      </c>
      <c r="D337" s="3" t="s">
        <v>939</v>
      </c>
      <c r="E337" s="1">
        <v>4</v>
      </c>
    </row>
    <row r="338" spans="2:5" x14ac:dyDescent="0.55000000000000004">
      <c r="B338" s="3" t="s">
        <v>306</v>
      </c>
      <c r="C338" s="3" t="s">
        <v>407</v>
      </c>
      <c r="D338" s="3" t="s">
        <v>519</v>
      </c>
      <c r="E338" s="1">
        <v>4</v>
      </c>
    </row>
    <row r="339" spans="2:5" x14ac:dyDescent="0.55000000000000004">
      <c r="B339" s="3" t="s">
        <v>306</v>
      </c>
      <c r="C339" s="3" t="s">
        <v>407</v>
      </c>
      <c r="D339" s="3" t="s">
        <v>610</v>
      </c>
      <c r="E339" s="1">
        <v>4</v>
      </c>
    </row>
    <row r="340" spans="2:5" x14ac:dyDescent="0.55000000000000004">
      <c r="B340" s="3" t="s">
        <v>306</v>
      </c>
      <c r="C340" s="3" t="s">
        <v>407</v>
      </c>
      <c r="D340" s="3" t="s">
        <v>695</v>
      </c>
      <c r="E340" s="1">
        <v>4</v>
      </c>
    </row>
    <row r="341" spans="2:5" x14ac:dyDescent="0.55000000000000004">
      <c r="B341" s="3" t="s">
        <v>306</v>
      </c>
      <c r="C341" s="3" t="s">
        <v>407</v>
      </c>
      <c r="D341" s="3" t="s">
        <v>772</v>
      </c>
      <c r="E341" s="1">
        <v>4</v>
      </c>
    </row>
    <row r="342" spans="2:5" x14ac:dyDescent="0.55000000000000004">
      <c r="B342" s="3" t="s">
        <v>306</v>
      </c>
      <c r="C342" s="3" t="s">
        <v>410</v>
      </c>
      <c r="D342" s="3" t="s">
        <v>520</v>
      </c>
      <c r="E342" s="1">
        <v>4</v>
      </c>
    </row>
    <row r="343" spans="2:5" x14ac:dyDescent="0.55000000000000004">
      <c r="B343" s="3" t="s">
        <v>306</v>
      </c>
      <c r="C343" s="3" t="s">
        <v>410</v>
      </c>
      <c r="D343" s="3" t="s">
        <v>611</v>
      </c>
      <c r="E343" s="1">
        <v>4</v>
      </c>
    </row>
    <row r="344" spans="2:5" x14ac:dyDescent="0.55000000000000004">
      <c r="B344" s="3" t="s">
        <v>306</v>
      </c>
      <c r="C344" s="3" t="s">
        <v>410</v>
      </c>
      <c r="D344" s="3" t="s">
        <v>696</v>
      </c>
      <c r="E344" s="1">
        <v>4</v>
      </c>
    </row>
    <row r="345" spans="2:5" x14ac:dyDescent="0.55000000000000004">
      <c r="B345" s="3" t="s">
        <v>306</v>
      </c>
      <c r="C345" s="3" t="s">
        <v>410</v>
      </c>
      <c r="D345" s="3" t="s">
        <v>773</v>
      </c>
      <c r="E345" s="1">
        <v>4</v>
      </c>
    </row>
    <row r="346" spans="2:5" x14ac:dyDescent="0.55000000000000004">
      <c r="B346" s="3" t="s">
        <v>306</v>
      </c>
      <c r="C346" s="3" t="s">
        <v>410</v>
      </c>
      <c r="D346" s="3" t="s">
        <v>835</v>
      </c>
      <c r="E346" s="1">
        <v>4</v>
      </c>
    </row>
    <row r="347" spans="2:5" x14ac:dyDescent="0.55000000000000004">
      <c r="B347" s="3" t="s">
        <v>306</v>
      </c>
      <c r="C347" s="3" t="s">
        <v>410</v>
      </c>
      <c r="D347" s="3" t="s">
        <v>881</v>
      </c>
      <c r="E347" s="1">
        <v>4</v>
      </c>
    </row>
    <row r="348" spans="2:5" x14ac:dyDescent="0.55000000000000004">
      <c r="B348" s="3" t="s">
        <v>306</v>
      </c>
      <c r="C348" s="3" t="s">
        <v>410</v>
      </c>
      <c r="D348" s="3" t="s">
        <v>917</v>
      </c>
      <c r="E348" s="1">
        <v>4</v>
      </c>
    </row>
    <row r="349" spans="2:5" x14ac:dyDescent="0.55000000000000004">
      <c r="B349" s="3" t="s">
        <v>306</v>
      </c>
      <c r="C349" s="3" t="s">
        <v>410</v>
      </c>
      <c r="D349" s="3" t="s">
        <v>940</v>
      </c>
      <c r="E349" s="1">
        <v>4</v>
      </c>
    </row>
    <row r="350" spans="2:5" x14ac:dyDescent="0.55000000000000004">
      <c r="B350" s="3" t="s">
        <v>306</v>
      </c>
      <c r="C350" s="3" t="s">
        <v>410</v>
      </c>
      <c r="D350" s="3" t="s">
        <v>956</v>
      </c>
      <c r="E350" s="1">
        <v>4</v>
      </c>
    </row>
    <row r="351" spans="2:5" x14ac:dyDescent="0.55000000000000004">
      <c r="B351" s="3" t="s">
        <v>306</v>
      </c>
      <c r="C351" s="3" t="s">
        <v>410</v>
      </c>
      <c r="D351" s="3" t="s">
        <v>966</v>
      </c>
      <c r="E351" s="1">
        <v>4</v>
      </c>
    </row>
    <row r="352" spans="2:5" x14ac:dyDescent="0.55000000000000004">
      <c r="B352" s="3" t="s">
        <v>306</v>
      </c>
      <c r="C352" s="3" t="s">
        <v>415</v>
      </c>
      <c r="D352" s="3" t="s">
        <v>521</v>
      </c>
      <c r="E352" s="1">
        <v>4</v>
      </c>
    </row>
    <row r="353" spans="2:5" x14ac:dyDescent="0.55000000000000004">
      <c r="B353" s="3" t="s">
        <v>306</v>
      </c>
      <c r="C353" s="3" t="s">
        <v>415</v>
      </c>
      <c r="D353" s="3" t="s">
        <v>612</v>
      </c>
      <c r="E353" s="1">
        <v>4</v>
      </c>
    </row>
    <row r="354" spans="2:5" x14ac:dyDescent="0.55000000000000004">
      <c r="B354" s="3" t="s">
        <v>306</v>
      </c>
      <c r="C354" s="3" t="s">
        <v>415</v>
      </c>
      <c r="D354" s="3" t="s">
        <v>697</v>
      </c>
      <c r="E354" s="1">
        <v>4</v>
      </c>
    </row>
    <row r="355" spans="2:5" x14ac:dyDescent="0.55000000000000004">
      <c r="B355" s="3" t="s">
        <v>306</v>
      </c>
      <c r="C355" s="3" t="s">
        <v>415</v>
      </c>
      <c r="D355" s="3" t="s">
        <v>774</v>
      </c>
      <c r="E355" s="1">
        <v>4</v>
      </c>
    </row>
    <row r="356" spans="2:5" x14ac:dyDescent="0.55000000000000004">
      <c r="B356" s="3" t="s">
        <v>307</v>
      </c>
      <c r="C356" s="3" t="s">
        <v>327</v>
      </c>
      <c r="D356" s="3" t="s">
        <v>522</v>
      </c>
      <c r="E356" s="1">
        <v>3</v>
      </c>
    </row>
    <row r="357" spans="2:5" x14ac:dyDescent="0.55000000000000004">
      <c r="B357" s="3" t="s">
        <v>307</v>
      </c>
      <c r="C357" s="3" t="s">
        <v>327</v>
      </c>
      <c r="D357" s="3" t="s">
        <v>613</v>
      </c>
      <c r="E357" s="1">
        <v>3</v>
      </c>
    </row>
    <row r="358" spans="2:5" x14ac:dyDescent="0.55000000000000004">
      <c r="B358" s="3" t="s">
        <v>307</v>
      </c>
      <c r="C358" s="3" t="s">
        <v>327</v>
      </c>
      <c r="D358" s="3" t="s">
        <v>698</v>
      </c>
      <c r="E358" s="1">
        <v>3</v>
      </c>
    </row>
    <row r="359" spans="2:5" x14ac:dyDescent="0.55000000000000004">
      <c r="B359" s="3" t="s">
        <v>307</v>
      </c>
      <c r="C359" s="3" t="s">
        <v>347</v>
      </c>
      <c r="D359" s="3" t="s">
        <v>523</v>
      </c>
      <c r="E359" s="1">
        <v>3</v>
      </c>
    </row>
    <row r="360" spans="2:5" x14ac:dyDescent="0.55000000000000004">
      <c r="B360" s="3" t="s">
        <v>307</v>
      </c>
      <c r="C360" s="3" t="s">
        <v>347</v>
      </c>
      <c r="D360" s="3" t="s">
        <v>614</v>
      </c>
      <c r="E360" s="1">
        <v>3</v>
      </c>
    </row>
    <row r="361" spans="2:5" x14ac:dyDescent="0.55000000000000004">
      <c r="B361" s="3" t="s">
        <v>307</v>
      </c>
      <c r="C361" s="3" t="s">
        <v>347</v>
      </c>
      <c r="D361" s="3" t="s">
        <v>699</v>
      </c>
      <c r="E361" s="1">
        <v>3</v>
      </c>
    </row>
    <row r="362" spans="2:5" ht="36" x14ac:dyDescent="0.55000000000000004">
      <c r="B362" s="3" t="s">
        <v>307</v>
      </c>
      <c r="C362" s="10" t="s">
        <v>979</v>
      </c>
      <c r="D362" s="3" t="s">
        <v>524</v>
      </c>
      <c r="E362" s="1">
        <v>3</v>
      </c>
    </row>
    <row r="363" spans="2:5" ht="36" x14ac:dyDescent="0.55000000000000004">
      <c r="B363" s="3" t="s">
        <v>307</v>
      </c>
      <c r="C363" s="11" t="s">
        <v>979</v>
      </c>
      <c r="D363" s="3" t="s">
        <v>615</v>
      </c>
      <c r="E363" s="1">
        <v>3</v>
      </c>
    </row>
    <row r="364" spans="2:5" ht="36" x14ac:dyDescent="0.55000000000000004">
      <c r="B364" s="3" t="s">
        <v>307</v>
      </c>
      <c r="C364" s="11" t="s">
        <v>979</v>
      </c>
      <c r="D364" s="3" t="s">
        <v>700</v>
      </c>
      <c r="E364" s="1">
        <v>3</v>
      </c>
    </row>
    <row r="365" spans="2:5" ht="36" x14ac:dyDescent="0.55000000000000004">
      <c r="B365" s="3" t="s">
        <v>307</v>
      </c>
      <c r="C365" s="11" t="s">
        <v>979</v>
      </c>
      <c r="D365" s="3" t="s">
        <v>775</v>
      </c>
      <c r="E365" s="1">
        <v>3</v>
      </c>
    </row>
    <row r="366" spans="2:5" ht="36" x14ac:dyDescent="0.55000000000000004">
      <c r="B366" s="3" t="s">
        <v>307</v>
      </c>
      <c r="C366" s="11" t="s">
        <v>979</v>
      </c>
      <c r="D366" s="3" t="s">
        <v>836</v>
      </c>
      <c r="E366" s="1">
        <v>3</v>
      </c>
    </row>
    <row r="367" spans="2:5" x14ac:dyDescent="0.55000000000000004">
      <c r="B367" s="3" t="s">
        <v>307</v>
      </c>
      <c r="C367" s="3" t="s">
        <v>980</v>
      </c>
      <c r="D367" s="3" t="s">
        <v>525</v>
      </c>
      <c r="E367" s="1">
        <v>3</v>
      </c>
    </row>
    <row r="368" spans="2:5" x14ac:dyDescent="0.55000000000000004">
      <c r="B368" s="3" t="s">
        <v>307</v>
      </c>
      <c r="C368" s="3" t="s">
        <v>980</v>
      </c>
      <c r="D368" s="3" t="s">
        <v>616</v>
      </c>
      <c r="E368" s="1">
        <v>3</v>
      </c>
    </row>
    <row r="369" spans="2:5" x14ac:dyDescent="0.55000000000000004">
      <c r="B369" s="3" t="s">
        <v>307</v>
      </c>
      <c r="C369" s="3" t="s">
        <v>980</v>
      </c>
      <c r="D369" s="3" t="s">
        <v>701</v>
      </c>
      <c r="E369" s="1">
        <v>3</v>
      </c>
    </row>
    <row r="370" spans="2:5" x14ac:dyDescent="0.55000000000000004">
      <c r="B370" s="3" t="s">
        <v>307</v>
      </c>
      <c r="C370" s="3" t="s">
        <v>383</v>
      </c>
      <c r="D370" s="3" t="s">
        <v>526</v>
      </c>
      <c r="E370" s="1">
        <v>3</v>
      </c>
    </row>
    <row r="371" spans="2:5" x14ac:dyDescent="0.55000000000000004">
      <c r="B371" s="3" t="s">
        <v>307</v>
      </c>
      <c r="C371" s="3" t="s">
        <v>383</v>
      </c>
      <c r="D371" s="3" t="s">
        <v>617</v>
      </c>
      <c r="E371" s="1">
        <v>3</v>
      </c>
    </row>
    <row r="372" spans="2:5" x14ac:dyDescent="0.55000000000000004">
      <c r="B372" s="3" t="s">
        <v>307</v>
      </c>
      <c r="C372" s="3" t="s">
        <v>383</v>
      </c>
      <c r="D372" s="3" t="s">
        <v>702</v>
      </c>
      <c r="E372" s="1">
        <v>3</v>
      </c>
    </row>
    <row r="373" spans="2:5" x14ac:dyDescent="0.55000000000000004">
      <c r="B373" s="3" t="s">
        <v>307</v>
      </c>
      <c r="C373" s="3" t="s">
        <v>383</v>
      </c>
      <c r="D373" s="3" t="s">
        <v>776</v>
      </c>
      <c r="E373" s="1">
        <v>3</v>
      </c>
    </row>
    <row r="374" spans="2:5" ht="36" x14ac:dyDescent="0.55000000000000004">
      <c r="B374" s="3" t="s">
        <v>307</v>
      </c>
      <c r="C374" s="10" t="s">
        <v>981</v>
      </c>
      <c r="D374" s="3" t="s">
        <v>527</v>
      </c>
      <c r="E374" s="1">
        <v>3</v>
      </c>
    </row>
    <row r="375" spans="2:5" ht="36" x14ac:dyDescent="0.55000000000000004">
      <c r="B375" s="3" t="s">
        <v>307</v>
      </c>
      <c r="C375" s="11" t="s">
        <v>981</v>
      </c>
      <c r="D375" s="3" t="s">
        <v>618</v>
      </c>
      <c r="E375" s="1">
        <v>3</v>
      </c>
    </row>
    <row r="376" spans="2:5" ht="36" x14ac:dyDescent="0.55000000000000004">
      <c r="B376" s="3" t="s">
        <v>307</v>
      </c>
      <c r="C376" s="11" t="s">
        <v>981</v>
      </c>
      <c r="D376" s="3" t="s">
        <v>703</v>
      </c>
      <c r="E376" s="1">
        <v>3</v>
      </c>
    </row>
    <row r="377" spans="2:5" ht="36" x14ac:dyDescent="0.55000000000000004">
      <c r="B377" s="3" t="s">
        <v>307</v>
      </c>
      <c r="C377" s="11" t="s">
        <v>981</v>
      </c>
      <c r="D377" s="3" t="s">
        <v>982</v>
      </c>
      <c r="E377" s="1">
        <v>3</v>
      </c>
    </row>
    <row r="378" spans="2:5" ht="36" x14ac:dyDescent="0.55000000000000004">
      <c r="B378" s="3" t="s">
        <v>307</v>
      </c>
      <c r="C378" s="11" t="s">
        <v>981</v>
      </c>
      <c r="D378" s="3" t="s">
        <v>837</v>
      </c>
      <c r="E378" s="1">
        <v>3</v>
      </c>
    </row>
    <row r="379" spans="2:5" ht="36" x14ac:dyDescent="0.55000000000000004">
      <c r="B379" s="3" t="s">
        <v>307</v>
      </c>
      <c r="C379" s="11" t="s">
        <v>981</v>
      </c>
      <c r="D379" s="3" t="s">
        <v>882</v>
      </c>
      <c r="E379" s="1">
        <v>3</v>
      </c>
    </row>
    <row r="380" spans="2:5" x14ac:dyDescent="0.55000000000000004">
      <c r="B380" s="3" t="s">
        <v>308</v>
      </c>
      <c r="C380" s="3" t="s">
        <v>328</v>
      </c>
      <c r="D380" s="3" t="s">
        <v>528</v>
      </c>
      <c r="E380" s="1">
        <v>3</v>
      </c>
    </row>
    <row r="381" spans="2:5" x14ac:dyDescent="0.55000000000000004">
      <c r="B381" s="3" t="s">
        <v>308</v>
      </c>
      <c r="C381" s="3" t="s">
        <v>328</v>
      </c>
      <c r="D381" s="3" t="s">
        <v>619</v>
      </c>
      <c r="E381" s="1">
        <v>3</v>
      </c>
    </row>
    <row r="382" spans="2:5" x14ac:dyDescent="0.55000000000000004">
      <c r="B382" s="3" t="s">
        <v>308</v>
      </c>
      <c r="C382" s="3" t="s">
        <v>328</v>
      </c>
      <c r="D382" s="3" t="s">
        <v>704</v>
      </c>
      <c r="E382" s="1">
        <v>3</v>
      </c>
    </row>
    <row r="383" spans="2:5" x14ac:dyDescent="0.55000000000000004">
      <c r="B383" s="3" t="s">
        <v>308</v>
      </c>
      <c r="C383" s="3" t="s">
        <v>348</v>
      </c>
      <c r="D383" s="3" t="s">
        <v>529</v>
      </c>
      <c r="E383" s="1">
        <v>3</v>
      </c>
    </row>
    <row r="384" spans="2:5" x14ac:dyDescent="0.55000000000000004">
      <c r="B384" s="3" t="s">
        <v>308</v>
      </c>
      <c r="C384" s="3" t="s">
        <v>348</v>
      </c>
      <c r="D384" s="3" t="s">
        <v>620</v>
      </c>
      <c r="E384" s="1">
        <v>3</v>
      </c>
    </row>
    <row r="385" spans="2:5" x14ac:dyDescent="0.55000000000000004">
      <c r="B385" s="3" t="s">
        <v>308</v>
      </c>
      <c r="C385" s="3" t="s">
        <v>348</v>
      </c>
      <c r="D385" s="3" t="s">
        <v>705</v>
      </c>
      <c r="E385" s="1">
        <v>3</v>
      </c>
    </row>
    <row r="386" spans="2:5" x14ac:dyDescent="0.55000000000000004">
      <c r="B386" s="3" t="s">
        <v>308</v>
      </c>
      <c r="C386" s="3" t="s">
        <v>348</v>
      </c>
      <c r="D386" s="3" t="s">
        <v>778</v>
      </c>
      <c r="E386" s="1">
        <v>3</v>
      </c>
    </row>
    <row r="387" spans="2:5" x14ac:dyDescent="0.55000000000000004">
      <c r="B387" s="3" t="s">
        <v>308</v>
      </c>
      <c r="C387" s="3" t="s">
        <v>348</v>
      </c>
      <c r="D387" s="3" t="s">
        <v>838</v>
      </c>
      <c r="E387" s="1">
        <v>3</v>
      </c>
    </row>
    <row r="388" spans="2:5" x14ac:dyDescent="0.55000000000000004">
      <c r="B388" s="3" t="s">
        <v>308</v>
      </c>
      <c r="C388" s="3" t="s">
        <v>363</v>
      </c>
      <c r="D388" s="3" t="s">
        <v>530</v>
      </c>
      <c r="E388" s="1">
        <v>3</v>
      </c>
    </row>
    <row r="389" spans="2:5" x14ac:dyDescent="0.55000000000000004">
      <c r="B389" s="3" t="s">
        <v>308</v>
      </c>
      <c r="C389" s="3" t="s">
        <v>363</v>
      </c>
      <c r="D389" s="3" t="s">
        <v>621</v>
      </c>
      <c r="E389" s="1">
        <v>3</v>
      </c>
    </row>
    <row r="390" spans="2:5" x14ac:dyDescent="0.55000000000000004">
      <c r="B390" s="3" t="s">
        <v>308</v>
      </c>
      <c r="C390" s="3" t="s">
        <v>363</v>
      </c>
      <c r="D390" s="3" t="s">
        <v>706</v>
      </c>
      <c r="E390" s="1">
        <v>3</v>
      </c>
    </row>
    <row r="391" spans="2:5" x14ac:dyDescent="0.55000000000000004">
      <c r="B391" s="3" t="s">
        <v>308</v>
      </c>
      <c r="C391" s="3" t="s">
        <v>363</v>
      </c>
      <c r="D391" s="3" t="s">
        <v>779</v>
      </c>
      <c r="E391" s="1">
        <v>3</v>
      </c>
    </row>
    <row r="392" spans="2:5" x14ac:dyDescent="0.55000000000000004">
      <c r="B392" s="3" t="s">
        <v>308</v>
      </c>
      <c r="C392" s="3" t="s">
        <v>363</v>
      </c>
      <c r="D392" s="3" t="s">
        <v>839</v>
      </c>
      <c r="E392" s="1">
        <v>3</v>
      </c>
    </row>
    <row r="393" spans="2:5" x14ac:dyDescent="0.55000000000000004">
      <c r="B393" s="3" t="s">
        <v>308</v>
      </c>
      <c r="C393" s="3" t="s">
        <v>363</v>
      </c>
      <c r="D393" s="3" t="s">
        <v>883</v>
      </c>
      <c r="E393" s="1">
        <v>3</v>
      </c>
    </row>
    <row r="394" spans="2:5" x14ac:dyDescent="0.55000000000000004">
      <c r="B394" s="3" t="s">
        <v>308</v>
      </c>
      <c r="C394" s="3" t="s">
        <v>363</v>
      </c>
      <c r="D394" s="3" t="s">
        <v>918</v>
      </c>
      <c r="E394" s="1">
        <v>3</v>
      </c>
    </row>
    <row r="395" spans="2:5" x14ac:dyDescent="0.55000000000000004">
      <c r="B395" s="3" t="s">
        <v>309</v>
      </c>
      <c r="C395" s="3" t="s">
        <v>329</v>
      </c>
      <c r="D395" s="3" t="s">
        <v>531</v>
      </c>
      <c r="E395" s="1">
        <v>3</v>
      </c>
    </row>
    <row r="396" spans="2:5" x14ac:dyDescent="0.55000000000000004">
      <c r="B396" s="3" t="s">
        <v>309</v>
      </c>
      <c r="C396" s="3" t="s">
        <v>329</v>
      </c>
      <c r="D396" s="3" t="s">
        <v>622</v>
      </c>
      <c r="E396" s="1">
        <v>3</v>
      </c>
    </row>
    <row r="397" spans="2:5" x14ac:dyDescent="0.55000000000000004">
      <c r="B397" s="3" t="s">
        <v>309</v>
      </c>
      <c r="C397" s="3" t="s">
        <v>329</v>
      </c>
      <c r="D397" s="3" t="s">
        <v>707</v>
      </c>
      <c r="E397" s="1">
        <v>3</v>
      </c>
    </row>
    <row r="398" spans="2:5" x14ac:dyDescent="0.55000000000000004">
      <c r="B398" s="3" t="s">
        <v>309</v>
      </c>
      <c r="C398" s="3" t="s">
        <v>983</v>
      </c>
      <c r="D398" s="3" t="s">
        <v>532</v>
      </c>
      <c r="E398" s="1">
        <v>3</v>
      </c>
    </row>
    <row r="399" spans="2:5" x14ac:dyDescent="0.55000000000000004">
      <c r="B399" s="3" t="s">
        <v>309</v>
      </c>
      <c r="C399" s="3" t="s">
        <v>983</v>
      </c>
      <c r="D399" s="3" t="s">
        <v>623</v>
      </c>
      <c r="E399" s="1">
        <v>3</v>
      </c>
    </row>
    <row r="400" spans="2:5" x14ac:dyDescent="0.55000000000000004">
      <c r="B400" s="3" t="s">
        <v>309</v>
      </c>
      <c r="C400" s="3" t="s">
        <v>983</v>
      </c>
      <c r="D400" s="3" t="s">
        <v>708</v>
      </c>
      <c r="E400" s="1">
        <v>3</v>
      </c>
    </row>
    <row r="401" spans="2:5" x14ac:dyDescent="0.55000000000000004">
      <c r="B401" s="3" t="s">
        <v>309</v>
      </c>
      <c r="C401" s="3" t="s">
        <v>983</v>
      </c>
      <c r="D401" s="3" t="s">
        <v>780</v>
      </c>
      <c r="E401" s="1">
        <v>3</v>
      </c>
    </row>
    <row r="402" spans="2:5" x14ac:dyDescent="0.55000000000000004">
      <c r="B402" s="3" t="s">
        <v>309</v>
      </c>
      <c r="C402" s="3" t="s">
        <v>983</v>
      </c>
      <c r="D402" s="3" t="s">
        <v>840</v>
      </c>
      <c r="E402" s="1">
        <v>3</v>
      </c>
    </row>
    <row r="403" spans="2:5" x14ac:dyDescent="0.55000000000000004">
      <c r="B403" s="3" t="s">
        <v>309</v>
      </c>
      <c r="C403" s="3" t="s">
        <v>983</v>
      </c>
      <c r="D403" s="3" t="s">
        <v>884</v>
      </c>
      <c r="E403" s="1">
        <v>3</v>
      </c>
    </row>
    <row r="404" spans="2:5" x14ac:dyDescent="0.55000000000000004">
      <c r="B404" s="3" t="s">
        <v>309</v>
      </c>
      <c r="C404" s="3" t="s">
        <v>983</v>
      </c>
      <c r="D404" s="3" t="s">
        <v>919</v>
      </c>
      <c r="E404" s="1">
        <v>3</v>
      </c>
    </row>
    <row r="405" spans="2:5" x14ac:dyDescent="0.55000000000000004">
      <c r="B405" s="3" t="s">
        <v>309</v>
      </c>
      <c r="C405" s="3" t="s">
        <v>983</v>
      </c>
      <c r="D405" s="3" t="s">
        <v>941</v>
      </c>
      <c r="E405" s="1">
        <v>3</v>
      </c>
    </row>
    <row r="406" spans="2:5" x14ac:dyDescent="0.55000000000000004">
      <c r="B406" s="3" t="s">
        <v>309</v>
      </c>
      <c r="C406" s="3" t="s">
        <v>983</v>
      </c>
      <c r="D406" s="3" t="s">
        <v>957</v>
      </c>
      <c r="E406" s="1">
        <v>3</v>
      </c>
    </row>
    <row r="407" spans="2:5" x14ac:dyDescent="0.55000000000000004">
      <c r="B407" s="3" t="s">
        <v>309</v>
      </c>
      <c r="C407" s="3" t="s">
        <v>983</v>
      </c>
      <c r="D407" s="3" t="s">
        <v>967</v>
      </c>
      <c r="E407" s="1">
        <v>3</v>
      </c>
    </row>
    <row r="408" spans="2:5" x14ac:dyDescent="0.55000000000000004">
      <c r="B408" s="3" t="s">
        <v>309</v>
      </c>
      <c r="C408" s="3" t="s">
        <v>364</v>
      </c>
      <c r="D408" s="3" t="s">
        <v>533</v>
      </c>
      <c r="E408" s="1">
        <v>3</v>
      </c>
    </row>
    <row r="409" spans="2:5" x14ac:dyDescent="0.55000000000000004">
      <c r="B409" s="3" t="s">
        <v>309</v>
      </c>
      <c r="C409" s="3" t="s">
        <v>364</v>
      </c>
      <c r="D409" s="3" t="s">
        <v>624</v>
      </c>
      <c r="E409" s="1">
        <v>3</v>
      </c>
    </row>
    <row r="410" spans="2:5" x14ac:dyDescent="0.55000000000000004">
      <c r="B410" s="3" t="s">
        <v>309</v>
      </c>
      <c r="C410" s="3" t="s">
        <v>984</v>
      </c>
      <c r="D410" s="3" t="s">
        <v>534</v>
      </c>
      <c r="E410" s="1">
        <v>3</v>
      </c>
    </row>
    <row r="411" spans="2:5" x14ac:dyDescent="0.55000000000000004">
      <c r="B411" s="3" t="s">
        <v>309</v>
      </c>
      <c r="C411" s="3" t="s">
        <v>984</v>
      </c>
      <c r="D411" s="3" t="s">
        <v>625</v>
      </c>
      <c r="E411" s="1">
        <v>3</v>
      </c>
    </row>
    <row r="412" spans="2:5" x14ac:dyDescent="0.55000000000000004">
      <c r="B412" s="3" t="s">
        <v>309</v>
      </c>
      <c r="C412" s="3" t="s">
        <v>984</v>
      </c>
      <c r="D412" s="3" t="s">
        <v>709</v>
      </c>
      <c r="E412" s="1">
        <v>3</v>
      </c>
    </row>
    <row r="413" spans="2:5" x14ac:dyDescent="0.55000000000000004">
      <c r="B413" s="3" t="s">
        <v>309</v>
      </c>
      <c r="C413" s="3" t="s">
        <v>984</v>
      </c>
      <c r="D413" s="3" t="s">
        <v>781</v>
      </c>
      <c r="E413" s="1">
        <v>3</v>
      </c>
    </row>
    <row r="414" spans="2:5" x14ac:dyDescent="0.55000000000000004">
      <c r="B414" s="3" t="s">
        <v>309</v>
      </c>
      <c r="C414" s="3" t="s">
        <v>984</v>
      </c>
      <c r="D414" s="3" t="s">
        <v>841</v>
      </c>
      <c r="E414" s="1">
        <v>3</v>
      </c>
    </row>
    <row r="415" spans="2:5" x14ac:dyDescent="0.55000000000000004">
      <c r="B415" s="3" t="s">
        <v>309</v>
      </c>
      <c r="C415" s="3" t="s">
        <v>984</v>
      </c>
      <c r="D415" s="3" t="s">
        <v>885</v>
      </c>
      <c r="E415" s="1">
        <v>3</v>
      </c>
    </row>
    <row r="416" spans="2:5" x14ac:dyDescent="0.55000000000000004">
      <c r="B416" s="3" t="s">
        <v>309</v>
      </c>
      <c r="C416" s="3" t="s">
        <v>984</v>
      </c>
      <c r="D416" s="3" t="s">
        <v>920</v>
      </c>
      <c r="E416" s="1">
        <v>3</v>
      </c>
    </row>
    <row r="417" spans="2:100" x14ac:dyDescent="0.55000000000000004">
      <c r="B417" s="3" t="s">
        <v>309</v>
      </c>
      <c r="C417" s="3" t="s">
        <v>984</v>
      </c>
      <c r="D417" s="3" t="s">
        <v>942</v>
      </c>
      <c r="E417" s="1">
        <v>3</v>
      </c>
    </row>
    <row r="418" spans="2:100" x14ac:dyDescent="0.55000000000000004">
      <c r="B418" s="3" t="s">
        <v>310</v>
      </c>
      <c r="C418" s="3" t="s">
        <v>330</v>
      </c>
      <c r="D418" s="3" t="s">
        <v>535</v>
      </c>
      <c r="E418" s="1" t="s">
        <v>985</v>
      </c>
    </row>
    <row r="419" spans="2:100" x14ac:dyDescent="0.55000000000000004">
      <c r="B419" s="3" t="s">
        <v>310</v>
      </c>
      <c r="C419" s="3" t="s">
        <v>330</v>
      </c>
      <c r="D419" s="3" t="s">
        <v>626</v>
      </c>
      <c r="E419" s="1" t="s">
        <v>985</v>
      </c>
    </row>
    <row r="420" spans="2:100" x14ac:dyDescent="0.55000000000000004">
      <c r="B420" s="3" t="s">
        <v>310</v>
      </c>
      <c r="C420" s="3" t="s">
        <v>330</v>
      </c>
      <c r="D420" s="3" t="s">
        <v>710</v>
      </c>
      <c r="E420" s="1" t="s">
        <v>985</v>
      </c>
    </row>
    <row r="421" spans="2:100" x14ac:dyDescent="0.55000000000000004">
      <c r="B421" s="3" t="s">
        <v>310</v>
      </c>
      <c r="C421" s="3" t="s">
        <v>330</v>
      </c>
      <c r="D421" s="3" t="s">
        <v>782</v>
      </c>
      <c r="E421" s="1" t="s">
        <v>985</v>
      </c>
    </row>
    <row r="422" spans="2:100" x14ac:dyDescent="0.55000000000000004">
      <c r="B422" s="3" t="s">
        <v>310</v>
      </c>
      <c r="C422" s="3" t="s">
        <v>330</v>
      </c>
      <c r="D422" s="3" t="s">
        <v>842</v>
      </c>
      <c r="E422" s="1" t="s">
        <v>985</v>
      </c>
    </row>
    <row r="423" spans="2:100" x14ac:dyDescent="0.55000000000000004">
      <c r="B423" s="3" t="s">
        <v>310</v>
      </c>
      <c r="C423" s="3" t="s">
        <v>350</v>
      </c>
      <c r="D423" s="3" t="s">
        <v>536</v>
      </c>
      <c r="E423" s="1">
        <v>3</v>
      </c>
    </row>
    <row r="424" spans="2:100" x14ac:dyDescent="0.55000000000000004">
      <c r="B424" s="3" t="s">
        <v>310</v>
      </c>
      <c r="C424" s="3" t="s">
        <v>350</v>
      </c>
      <c r="D424" s="3" t="s">
        <v>627</v>
      </c>
      <c r="E424" s="1">
        <v>3</v>
      </c>
    </row>
    <row r="425" spans="2:100" x14ac:dyDescent="0.55000000000000004">
      <c r="B425" s="3" t="s">
        <v>310</v>
      </c>
      <c r="C425" s="3" t="s">
        <v>350</v>
      </c>
      <c r="D425" s="3" t="s">
        <v>711</v>
      </c>
      <c r="E425" s="1">
        <v>3</v>
      </c>
    </row>
    <row r="426" spans="2:100" x14ac:dyDescent="0.55000000000000004">
      <c r="B426" s="3" t="s">
        <v>310</v>
      </c>
      <c r="C426" s="3" t="s">
        <v>350</v>
      </c>
      <c r="D426" s="3" t="s">
        <v>783</v>
      </c>
      <c r="E426" s="1">
        <v>3</v>
      </c>
    </row>
    <row r="427" spans="2:100" x14ac:dyDescent="0.55000000000000004">
      <c r="B427" s="3" t="s">
        <v>310</v>
      </c>
      <c r="C427" s="3" t="s">
        <v>350</v>
      </c>
      <c r="D427" s="3" t="s">
        <v>843</v>
      </c>
      <c r="E427" s="1">
        <v>3</v>
      </c>
    </row>
    <row r="428" spans="2:100" x14ac:dyDescent="0.55000000000000004">
      <c r="B428" s="3" t="s">
        <v>310</v>
      </c>
      <c r="C428" s="3" t="s">
        <v>350</v>
      </c>
      <c r="D428" s="3" t="s">
        <v>886</v>
      </c>
      <c r="E428" s="1">
        <v>3</v>
      </c>
      <c r="CO428" s="1">
        <v>1</v>
      </c>
      <c r="CP428" s="1">
        <v>0</v>
      </c>
      <c r="CQ428" s="1">
        <v>0</v>
      </c>
      <c r="CR428" s="1">
        <v>0</v>
      </c>
      <c r="CS428" s="1">
        <v>0</v>
      </c>
      <c r="CT428" s="1">
        <v>0</v>
      </c>
      <c r="CU428" s="1">
        <v>0</v>
      </c>
      <c r="CV428" s="1">
        <v>0</v>
      </c>
    </row>
    <row r="429" spans="2:100" x14ac:dyDescent="0.55000000000000004">
      <c r="B429" s="3" t="s">
        <v>310</v>
      </c>
      <c r="C429" s="3" t="s">
        <v>350</v>
      </c>
      <c r="D429" s="3" t="s">
        <v>921</v>
      </c>
      <c r="E429" s="1">
        <v>3</v>
      </c>
      <c r="CO429" s="1">
        <v>1</v>
      </c>
      <c r="CP429" s="1">
        <v>0</v>
      </c>
      <c r="CQ429" s="1">
        <v>0</v>
      </c>
      <c r="CR429" s="1">
        <v>0</v>
      </c>
      <c r="CS429" s="1">
        <v>0</v>
      </c>
      <c r="CT429" s="1">
        <v>0</v>
      </c>
      <c r="CU429" s="1">
        <v>0</v>
      </c>
      <c r="CV429" s="1">
        <v>0</v>
      </c>
    </row>
    <row r="430" spans="2:100" x14ac:dyDescent="0.55000000000000004">
      <c r="B430" s="3" t="s">
        <v>310</v>
      </c>
      <c r="C430" s="3" t="s">
        <v>350</v>
      </c>
      <c r="D430" s="3" t="s">
        <v>943</v>
      </c>
      <c r="E430" s="1">
        <v>3</v>
      </c>
      <c r="CO430" s="1">
        <v>1</v>
      </c>
      <c r="CP430" s="1">
        <v>0</v>
      </c>
      <c r="CQ430" s="1">
        <v>0</v>
      </c>
      <c r="CR430" s="1">
        <v>0</v>
      </c>
      <c r="CS430" s="1">
        <v>0</v>
      </c>
      <c r="CT430" s="1">
        <v>1</v>
      </c>
      <c r="CU430" s="1">
        <v>0</v>
      </c>
      <c r="CV430" s="1">
        <v>0</v>
      </c>
    </row>
    <row r="431" spans="2:100" x14ac:dyDescent="0.55000000000000004">
      <c r="B431" s="3" t="s">
        <v>310</v>
      </c>
      <c r="C431" s="3" t="s">
        <v>350</v>
      </c>
      <c r="D431" s="3" t="s">
        <v>958</v>
      </c>
      <c r="E431" s="1">
        <v>3</v>
      </c>
      <c r="CO431" s="1">
        <v>1</v>
      </c>
      <c r="CP431" s="1">
        <v>0</v>
      </c>
      <c r="CQ431" s="1">
        <v>0</v>
      </c>
      <c r="CR431" s="1">
        <v>0</v>
      </c>
      <c r="CS431" s="1">
        <v>0</v>
      </c>
      <c r="CT431" s="1">
        <v>1</v>
      </c>
      <c r="CU431" s="1">
        <v>0</v>
      </c>
      <c r="CV431" s="1">
        <v>0</v>
      </c>
    </row>
    <row r="432" spans="2:100" x14ac:dyDescent="0.55000000000000004">
      <c r="B432" s="3" t="s">
        <v>310</v>
      </c>
      <c r="C432" s="3" t="s">
        <v>365</v>
      </c>
      <c r="D432" s="3" t="s">
        <v>537</v>
      </c>
      <c r="E432" s="1">
        <v>3</v>
      </c>
      <c r="CO432" s="1">
        <v>1</v>
      </c>
      <c r="CP432" s="1">
        <v>0</v>
      </c>
      <c r="CQ432" s="1">
        <v>0</v>
      </c>
      <c r="CR432" s="1">
        <v>0</v>
      </c>
      <c r="CS432" s="1">
        <v>0</v>
      </c>
      <c r="CT432" s="1">
        <v>1</v>
      </c>
      <c r="CU432" s="1">
        <v>0</v>
      </c>
      <c r="CV432" s="1">
        <v>0</v>
      </c>
    </row>
    <row r="433" spans="2:5" x14ac:dyDescent="0.55000000000000004">
      <c r="B433" s="3" t="s">
        <v>310</v>
      </c>
      <c r="C433" s="3" t="s">
        <v>365</v>
      </c>
      <c r="D433" s="3" t="s">
        <v>628</v>
      </c>
      <c r="E433" s="1">
        <v>3</v>
      </c>
    </row>
    <row r="434" spans="2:5" x14ac:dyDescent="0.55000000000000004">
      <c r="B434" s="3" t="s">
        <v>310</v>
      </c>
      <c r="C434" s="3" t="s">
        <v>365</v>
      </c>
      <c r="D434" s="3" t="s">
        <v>712</v>
      </c>
      <c r="E434" s="1">
        <v>3</v>
      </c>
    </row>
    <row r="435" spans="2:5" x14ac:dyDescent="0.55000000000000004">
      <c r="B435" s="3" t="s">
        <v>310</v>
      </c>
      <c r="C435" s="3" t="s">
        <v>365</v>
      </c>
      <c r="D435" s="3" t="s">
        <v>986</v>
      </c>
      <c r="E435" s="1">
        <v>3</v>
      </c>
    </row>
    <row r="436" spans="2:5" x14ac:dyDescent="0.55000000000000004">
      <c r="B436" s="3" t="s">
        <v>311</v>
      </c>
      <c r="C436" s="3" t="s">
        <v>331</v>
      </c>
      <c r="D436" s="3" t="s">
        <v>538</v>
      </c>
      <c r="E436" s="1">
        <v>3</v>
      </c>
    </row>
    <row r="437" spans="2:5" x14ac:dyDescent="0.55000000000000004">
      <c r="B437" s="3" t="s">
        <v>311</v>
      </c>
      <c r="C437" s="3" t="s">
        <v>331</v>
      </c>
      <c r="D437" s="3" t="s">
        <v>629</v>
      </c>
      <c r="E437" s="1">
        <v>3</v>
      </c>
    </row>
    <row r="438" spans="2:5" x14ac:dyDescent="0.55000000000000004">
      <c r="B438" s="3" t="s">
        <v>311</v>
      </c>
      <c r="C438" s="3" t="s">
        <v>331</v>
      </c>
      <c r="D438" s="3" t="s">
        <v>713</v>
      </c>
      <c r="E438" s="1">
        <v>3</v>
      </c>
    </row>
    <row r="439" spans="2:5" x14ac:dyDescent="0.55000000000000004">
      <c r="B439" s="3" t="s">
        <v>311</v>
      </c>
      <c r="C439" s="3" t="s">
        <v>331</v>
      </c>
      <c r="D439" s="3" t="s">
        <v>785</v>
      </c>
      <c r="E439" s="1">
        <v>3</v>
      </c>
    </row>
    <row r="440" spans="2:5" x14ac:dyDescent="0.55000000000000004">
      <c r="B440" s="3" t="s">
        <v>311</v>
      </c>
      <c r="C440" s="3" t="s">
        <v>331</v>
      </c>
      <c r="D440" s="3" t="s">
        <v>844</v>
      </c>
      <c r="E440" s="1">
        <v>3</v>
      </c>
    </row>
    <row r="441" spans="2:5" x14ac:dyDescent="0.55000000000000004">
      <c r="B441" s="3" t="s">
        <v>311</v>
      </c>
      <c r="C441" s="3" t="s">
        <v>331</v>
      </c>
      <c r="D441" s="3" t="s">
        <v>887</v>
      </c>
      <c r="E441" s="1">
        <v>3</v>
      </c>
    </row>
    <row r="442" spans="2:5" x14ac:dyDescent="0.55000000000000004">
      <c r="B442" s="3" t="s">
        <v>311</v>
      </c>
      <c r="C442" s="3" t="s">
        <v>331</v>
      </c>
      <c r="D442" s="3" t="s">
        <v>922</v>
      </c>
      <c r="E442" s="1">
        <v>3</v>
      </c>
    </row>
    <row r="443" spans="2:5" x14ac:dyDescent="0.55000000000000004">
      <c r="B443" s="3" t="s">
        <v>311</v>
      </c>
      <c r="C443" s="3" t="s">
        <v>351</v>
      </c>
      <c r="D443" s="3" t="s">
        <v>539</v>
      </c>
      <c r="E443" s="1">
        <v>3</v>
      </c>
    </row>
    <row r="444" spans="2:5" x14ac:dyDescent="0.55000000000000004">
      <c r="B444" s="3" t="s">
        <v>311</v>
      </c>
      <c r="C444" s="3" t="s">
        <v>351</v>
      </c>
      <c r="D444" s="3" t="s">
        <v>630</v>
      </c>
      <c r="E444" s="1">
        <v>3</v>
      </c>
    </row>
    <row r="445" spans="2:5" x14ac:dyDescent="0.55000000000000004">
      <c r="B445" s="3" t="s">
        <v>311</v>
      </c>
      <c r="C445" s="3" t="s">
        <v>351</v>
      </c>
      <c r="D445" s="3" t="s">
        <v>714</v>
      </c>
      <c r="E445" s="1">
        <v>3</v>
      </c>
    </row>
    <row r="446" spans="2:5" x14ac:dyDescent="0.55000000000000004">
      <c r="B446" s="3" t="s">
        <v>311</v>
      </c>
      <c r="C446" s="3" t="s">
        <v>351</v>
      </c>
      <c r="D446" s="3" t="s">
        <v>786</v>
      </c>
      <c r="E446" s="1">
        <v>3</v>
      </c>
    </row>
    <row r="447" spans="2:5" x14ac:dyDescent="0.55000000000000004">
      <c r="B447" s="3" t="s">
        <v>311</v>
      </c>
      <c r="C447" s="3" t="s">
        <v>351</v>
      </c>
      <c r="D447" s="3" t="s">
        <v>845</v>
      </c>
      <c r="E447" s="1">
        <v>3</v>
      </c>
    </row>
    <row r="448" spans="2:5" x14ac:dyDescent="0.55000000000000004">
      <c r="B448" s="3" t="s">
        <v>311</v>
      </c>
      <c r="C448" s="3" t="s">
        <v>351</v>
      </c>
      <c r="D448" s="3" t="s">
        <v>888</v>
      </c>
      <c r="E448" s="1">
        <v>3</v>
      </c>
    </row>
    <row r="449" spans="2:5" x14ac:dyDescent="0.55000000000000004">
      <c r="B449" s="3" t="s">
        <v>311</v>
      </c>
      <c r="C449" s="3" t="s">
        <v>351</v>
      </c>
      <c r="D449" s="3" t="s">
        <v>923</v>
      </c>
      <c r="E449" s="1">
        <v>3</v>
      </c>
    </row>
    <row r="450" spans="2:5" x14ac:dyDescent="0.55000000000000004">
      <c r="B450" s="3" t="s">
        <v>311</v>
      </c>
      <c r="C450" s="3" t="s">
        <v>351</v>
      </c>
      <c r="D450" s="3" t="s">
        <v>944</v>
      </c>
      <c r="E450" s="1">
        <v>3</v>
      </c>
    </row>
    <row r="451" spans="2:5" x14ac:dyDescent="0.55000000000000004">
      <c r="B451" s="3" t="s">
        <v>311</v>
      </c>
      <c r="C451" s="3" t="s">
        <v>366</v>
      </c>
      <c r="D451" s="3" t="s">
        <v>540</v>
      </c>
      <c r="E451" s="1">
        <v>3</v>
      </c>
    </row>
    <row r="452" spans="2:5" x14ac:dyDescent="0.55000000000000004">
      <c r="B452" s="3" t="s">
        <v>311</v>
      </c>
      <c r="C452" s="3" t="s">
        <v>366</v>
      </c>
      <c r="D452" s="3" t="s">
        <v>631</v>
      </c>
      <c r="E452" s="1">
        <v>3</v>
      </c>
    </row>
    <row r="453" spans="2:5" x14ac:dyDescent="0.55000000000000004">
      <c r="B453" s="3" t="s">
        <v>311</v>
      </c>
      <c r="C453" s="3" t="s">
        <v>366</v>
      </c>
      <c r="D453" s="3" t="s">
        <v>715</v>
      </c>
      <c r="E453" s="1">
        <v>3</v>
      </c>
    </row>
    <row r="454" spans="2:5" x14ac:dyDescent="0.55000000000000004">
      <c r="B454" s="3" t="s">
        <v>311</v>
      </c>
      <c r="C454" s="3" t="s">
        <v>366</v>
      </c>
      <c r="D454" s="3" t="s">
        <v>787</v>
      </c>
      <c r="E454" s="1">
        <v>3</v>
      </c>
    </row>
    <row r="455" spans="2:5" x14ac:dyDescent="0.55000000000000004">
      <c r="B455" s="3" t="s">
        <v>311</v>
      </c>
      <c r="C455" s="3" t="s">
        <v>366</v>
      </c>
      <c r="D455" s="3" t="s">
        <v>846</v>
      </c>
      <c r="E455" s="1">
        <v>3</v>
      </c>
    </row>
    <row r="456" spans="2:5" x14ac:dyDescent="0.55000000000000004">
      <c r="B456" s="3" t="s">
        <v>311</v>
      </c>
      <c r="C456" s="3" t="s">
        <v>366</v>
      </c>
      <c r="D456" s="3" t="s">
        <v>889</v>
      </c>
      <c r="E456" s="1">
        <v>3</v>
      </c>
    </row>
    <row r="457" spans="2:5" x14ac:dyDescent="0.55000000000000004">
      <c r="B457" s="3" t="s">
        <v>311</v>
      </c>
      <c r="C457" s="3" t="s">
        <v>366</v>
      </c>
      <c r="D457" s="3" t="s">
        <v>924</v>
      </c>
      <c r="E457" s="1">
        <v>3</v>
      </c>
    </row>
    <row r="458" spans="2:5" x14ac:dyDescent="0.55000000000000004">
      <c r="B458" s="3" t="s">
        <v>311</v>
      </c>
      <c r="C458" s="3" t="s">
        <v>366</v>
      </c>
      <c r="D458" s="3" t="s">
        <v>945</v>
      </c>
      <c r="E458" s="1">
        <v>3</v>
      </c>
    </row>
    <row r="459" spans="2:5" x14ac:dyDescent="0.55000000000000004">
      <c r="B459" s="3" t="s">
        <v>312</v>
      </c>
      <c r="C459" s="3" t="s">
        <v>332</v>
      </c>
      <c r="D459" s="3" t="s">
        <v>541</v>
      </c>
      <c r="E459" s="1">
        <v>1</v>
      </c>
    </row>
    <row r="460" spans="2:5" x14ac:dyDescent="0.55000000000000004">
      <c r="B460" s="3" t="s">
        <v>312</v>
      </c>
      <c r="C460" s="3" t="s">
        <v>332</v>
      </c>
      <c r="D460" s="3" t="s">
        <v>632</v>
      </c>
      <c r="E460" s="1">
        <v>1</v>
      </c>
    </row>
    <row r="461" spans="2:5" x14ac:dyDescent="0.55000000000000004">
      <c r="B461" s="3" t="s">
        <v>312</v>
      </c>
      <c r="C461" s="3" t="s">
        <v>332</v>
      </c>
      <c r="D461" s="3" t="s">
        <v>716</v>
      </c>
      <c r="E461" s="1">
        <v>1</v>
      </c>
    </row>
    <row r="462" spans="2:5" x14ac:dyDescent="0.55000000000000004">
      <c r="B462" s="3" t="s">
        <v>312</v>
      </c>
      <c r="C462" s="3" t="s">
        <v>332</v>
      </c>
      <c r="D462" s="3" t="s">
        <v>788</v>
      </c>
      <c r="E462" s="1">
        <v>1</v>
      </c>
    </row>
    <row r="463" spans="2:5" x14ac:dyDescent="0.55000000000000004">
      <c r="B463" s="3" t="s">
        <v>312</v>
      </c>
      <c r="C463" s="3" t="s">
        <v>332</v>
      </c>
      <c r="D463" s="3" t="s">
        <v>847</v>
      </c>
      <c r="E463" s="1">
        <v>1</v>
      </c>
    </row>
    <row r="464" spans="2:5" x14ac:dyDescent="0.55000000000000004">
      <c r="B464" s="3" t="s">
        <v>312</v>
      </c>
      <c r="C464" s="3" t="s">
        <v>332</v>
      </c>
      <c r="D464" s="3" t="s">
        <v>890</v>
      </c>
      <c r="E464" s="1">
        <v>1</v>
      </c>
    </row>
    <row r="465" spans="2:5" x14ac:dyDescent="0.55000000000000004">
      <c r="B465" s="3" t="s">
        <v>312</v>
      </c>
      <c r="C465" s="3" t="s">
        <v>332</v>
      </c>
      <c r="D465" s="3" t="s">
        <v>925</v>
      </c>
      <c r="E465" s="1">
        <v>1</v>
      </c>
    </row>
    <row r="466" spans="2:5" x14ac:dyDescent="0.55000000000000004">
      <c r="B466" s="3" t="s">
        <v>312</v>
      </c>
      <c r="C466" s="3" t="s">
        <v>332</v>
      </c>
      <c r="D466" s="3" t="s">
        <v>946</v>
      </c>
      <c r="E466" s="1">
        <v>1</v>
      </c>
    </row>
    <row r="467" spans="2:5" x14ac:dyDescent="0.55000000000000004">
      <c r="B467" s="3" t="s">
        <v>312</v>
      </c>
      <c r="C467" s="3" t="s">
        <v>332</v>
      </c>
      <c r="D467" s="3" t="s">
        <v>959</v>
      </c>
      <c r="E467" s="1">
        <v>1</v>
      </c>
    </row>
    <row r="468" spans="2:5" x14ac:dyDescent="0.55000000000000004">
      <c r="B468" s="3" t="s">
        <v>312</v>
      </c>
      <c r="C468" s="3" t="s">
        <v>332</v>
      </c>
      <c r="D468" s="3" t="s">
        <v>987</v>
      </c>
      <c r="E468" s="1">
        <v>1</v>
      </c>
    </row>
    <row r="469" spans="2:5" x14ac:dyDescent="0.55000000000000004">
      <c r="B469" s="3" t="s">
        <v>312</v>
      </c>
      <c r="C469" s="3" t="s">
        <v>988</v>
      </c>
      <c r="D469" s="3" t="s">
        <v>542</v>
      </c>
      <c r="E469" s="1">
        <v>3</v>
      </c>
    </row>
    <row r="470" spans="2:5" x14ac:dyDescent="0.55000000000000004">
      <c r="B470" s="3" t="s">
        <v>312</v>
      </c>
      <c r="C470" s="3" t="s">
        <v>988</v>
      </c>
      <c r="D470" s="3" t="s">
        <v>633</v>
      </c>
      <c r="E470" s="1">
        <v>3</v>
      </c>
    </row>
    <row r="471" spans="2:5" x14ac:dyDescent="0.55000000000000004">
      <c r="B471" s="3" t="s">
        <v>312</v>
      </c>
      <c r="C471" s="3" t="s">
        <v>988</v>
      </c>
      <c r="D471" s="3" t="s">
        <v>717</v>
      </c>
      <c r="E471" s="1">
        <v>3</v>
      </c>
    </row>
    <row r="472" spans="2:5" x14ac:dyDescent="0.55000000000000004">
      <c r="B472" s="3" t="s">
        <v>312</v>
      </c>
      <c r="C472" s="3" t="s">
        <v>988</v>
      </c>
      <c r="D472" s="3" t="s">
        <v>789</v>
      </c>
      <c r="E472" s="1">
        <v>3</v>
      </c>
    </row>
    <row r="473" spans="2:5" x14ac:dyDescent="0.55000000000000004">
      <c r="B473" s="3" t="s">
        <v>312</v>
      </c>
      <c r="C473" s="3" t="s">
        <v>988</v>
      </c>
      <c r="D473" s="3" t="s">
        <v>848</v>
      </c>
      <c r="E473" s="1">
        <v>3</v>
      </c>
    </row>
    <row r="474" spans="2:5" x14ac:dyDescent="0.55000000000000004">
      <c r="B474" s="3" t="s">
        <v>312</v>
      </c>
      <c r="C474" s="3" t="s">
        <v>988</v>
      </c>
      <c r="D474" s="3" t="s">
        <v>891</v>
      </c>
      <c r="E474" s="1">
        <v>3</v>
      </c>
    </row>
    <row r="475" spans="2:5" x14ac:dyDescent="0.55000000000000004">
      <c r="B475" s="3" t="s">
        <v>313</v>
      </c>
      <c r="C475" s="3" t="s">
        <v>333</v>
      </c>
      <c r="D475" s="3" t="s">
        <v>543</v>
      </c>
      <c r="E475" s="1">
        <v>1</v>
      </c>
    </row>
    <row r="476" spans="2:5" x14ac:dyDescent="0.55000000000000004">
      <c r="B476" s="3" t="s">
        <v>313</v>
      </c>
      <c r="C476" s="3" t="s">
        <v>333</v>
      </c>
      <c r="D476" s="3" t="s">
        <v>634</v>
      </c>
      <c r="E476" s="1">
        <v>1</v>
      </c>
    </row>
    <row r="477" spans="2:5" x14ac:dyDescent="0.55000000000000004">
      <c r="B477" s="3" t="s">
        <v>313</v>
      </c>
      <c r="C477" s="3" t="s">
        <v>333</v>
      </c>
      <c r="D477" s="3" t="s">
        <v>718</v>
      </c>
      <c r="E477" s="1">
        <v>1</v>
      </c>
    </row>
    <row r="478" spans="2:5" x14ac:dyDescent="0.55000000000000004">
      <c r="B478" s="3" t="s">
        <v>313</v>
      </c>
      <c r="C478" s="3" t="s">
        <v>333</v>
      </c>
      <c r="D478" s="3" t="s">
        <v>790</v>
      </c>
      <c r="E478" s="1">
        <v>1</v>
      </c>
    </row>
    <row r="479" spans="2:5" x14ac:dyDescent="0.55000000000000004">
      <c r="B479" s="3" t="s">
        <v>313</v>
      </c>
      <c r="C479" s="3" t="s">
        <v>333</v>
      </c>
      <c r="D479" s="3" t="s">
        <v>849</v>
      </c>
      <c r="E479" s="1">
        <v>1</v>
      </c>
    </row>
    <row r="480" spans="2:5" x14ac:dyDescent="0.55000000000000004">
      <c r="B480" s="3" t="s">
        <v>313</v>
      </c>
      <c r="C480" s="3" t="s">
        <v>333</v>
      </c>
      <c r="D480" s="3" t="s">
        <v>892</v>
      </c>
      <c r="E480" s="1">
        <v>1</v>
      </c>
    </row>
    <row r="481" spans="2:5" x14ac:dyDescent="0.55000000000000004">
      <c r="B481" s="3" t="s">
        <v>313</v>
      </c>
      <c r="C481" s="3" t="s">
        <v>333</v>
      </c>
      <c r="D481" s="3" t="s">
        <v>926</v>
      </c>
      <c r="E481" s="1">
        <v>1</v>
      </c>
    </row>
    <row r="482" spans="2:5" x14ac:dyDescent="0.55000000000000004">
      <c r="B482" s="3" t="s">
        <v>313</v>
      </c>
      <c r="C482" s="3" t="s">
        <v>353</v>
      </c>
      <c r="D482" s="3" t="s">
        <v>544</v>
      </c>
      <c r="E482" s="1">
        <v>1</v>
      </c>
    </row>
    <row r="483" spans="2:5" x14ac:dyDescent="0.55000000000000004">
      <c r="B483" s="3" t="s">
        <v>313</v>
      </c>
      <c r="C483" s="3" t="s">
        <v>353</v>
      </c>
      <c r="D483" s="3" t="s">
        <v>635</v>
      </c>
      <c r="E483" s="1">
        <v>1</v>
      </c>
    </row>
    <row r="484" spans="2:5" x14ac:dyDescent="0.55000000000000004">
      <c r="B484" s="3" t="s">
        <v>313</v>
      </c>
      <c r="C484" s="3" t="s">
        <v>353</v>
      </c>
      <c r="D484" s="3" t="s">
        <v>719</v>
      </c>
      <c r="E484" s="1">
        <v>1</v>
      </c>
    </row>
    <row r="485" spans="2:5" x14ac:dyDescent="0.55000000000000004">
      <c r="B485" s="3" t="s">
        <v>313</v>
      </c>
      <c r="C485" s="3" t="s">
        <v>353</v>
      </c>
      <c r="D485" s="3" t="s">
        <v>791</v>
      </c>
      <c r="E485" s="1">
        <v>1</v>
      </c>
    </row>
    <row r="486" spans="2:5" x14ac:dyDescent="0.55000000000000004">
      <c r="B486" s="3" t="s">
        <v>313</v>
      </c>
      <c r="C486" s="3" t="s">
        <v>367</v>
      </c>
      <c r="D486" s="3" t="s">
        <v>545</v>
      </c>
      <c r="E486" s="1">
        <v>3</v>
      </c>
    </row>
    <row r="487" spans="2:5" x14ac:dyDescent="0.55000000000000004">
      <c r="B487" s="3" t="s">
        <v>313</v>
      </c>
      <c r="C487" s="3" t="s">
        <v>367</v>
      </c>
      <c r="D487" s="3" t="s">
        <v>636</v>
      </c>
      <c r="E487" s="1">
        <v>3</v>
      </c>
    </row>
    <row r="488" spans="2:5" x14ac:dyDescent="0.55000000000000004">
      <c r="B488" s="3" t="s">
        <v>313</v>
      </c>
      <c r="C488" s="3" t="s">
        <v>367</v>
      </c>
      <c r="D488" s="3" t="s">
        <v>720</v>
      </c>
      <c r="E488" s="1">
        <v>3</v>
      </c>
    </row>
    <row r="489" spans="2:5" x14ac:dyDescent="0.55000000000000004">
      <c r="B489" s="3" t="s">
        <v>313</v>
      </c>
      <c r="C489" s="3" t="s">
        <v>367</v>
      </c>
      <c r="D489" s="3" t="s">
        <v>792</v>
      </c>
      <c r="E489" s="1">
        <v>3</v>
      </c>
    </row>
    <row r="490" spans="2:5" x14ac:dyDescent="0.55000000000000004">
      <c r="B490" s="3" t="s">
        <v>313</v>
      </c>
      <c r="C490" s="3" t="s">
        <v>367</v>
      </c>
      <c r="D490" s="3" t="s">
        <v>850</v>
      </c>
      <c r="E490" s="1">
        <v>3</v>
      </c>
    </row>
    <row r="491" spans="2:5" x14ac:dyDescent="0.55000000000000004">
      <c r="B491" s="3" t="s">
        <v>313</v>
      </c>
      <c r="C491" s="3" t="s">
        <v>367</v>
      </c>
      <c r="D491" s="3" t="s">
        <v>893</v>
      </c>
      <c r="E491" s="1">
        <v>3</v>
      </c>
    </row>
    <row r="492" spans="2:5" x14ac:dyDescent="0.55000000000000004">
      <c r="B492" s="3" t="s">
        <v>313</v>
      </c>
      <c r="C492" s="3" t="s">
        <v>367</v>
      </c>
      <c r="D492" s="3" t="s">
        <v>989</v>
      </c>
      <c r="E492" s="1">
        <v>3</v>
      </c>
    </row>
    <row r="493" spans="2:5" x14ac:dyDescent="0.55000000000000004">
      <c r="B493" s="3" t="s">
        <v>460</v>
      </c>
      <c r="C493" s="3" t="s">
        <v>990</v>
      </c>
      <c r="D493" s="3" t="s">
        <v>546</v>
      </c>
      <c r="E493" s="1">
        <v>3</v>
      </c>
    </row>
    <row r="494" spans="2:5" x14ac:dyDescent="0.55000000000000004">
      <c r="B494" s="3" t="s">
        <v>460</v>
      </c>
      <c r="C494" s="3" t="s">
        <v>334</v>
      </c>
      <c r="D494" s="3" t="s">
        <v>637</v>
      </c>
      <c r="E494" s="1">
        <v>3</v>
      </c>
    </row>
    <row r="495" spans="2:5" x14ac:dyDescent="0.55000000000000004">
      <c r="B495" s="3" t="s">
        <v>460</v>
      </c>
      <c r="C495" s="3" t="s">
        <v>334</v>
      </c>
      <c r="D495" s="3" t="s">
        <v>721</v>
      </c>
      <c r="E495" s="1">
        <v>3</v>
      </c>
    </row>
    <row r="496" spans="2:5" x14ac:dyDescent="0.55000000000000004">
      <c r="B496" s="3" t="s">
        <v>460</v>
      </c>
      <c r="C496" s="3" t="s">
        <v>991</v>
      </c>
      <c r="D496" s="3" t="s">
        <v>547</v>
      </c>
      <c r="E496" s="1">
        <v>7</v>
      </c>
    </row>
    <row r="497" spans="2:5" x14ac:dyDescent="0.55000000000000004">
      <c r="B497" s="3" t="s">
        <v>460</v>
      </c>
      <c r="C497" s="3" t="s">
        <v>991</v>
      </c>
      <c r="D497" s="3" t="s">
        <v>638</v>
      </c>
      <c r="E497" s="1">
        <v>7</v>
      </c>
    </row>
    <row r="498" spans="2:5" x14ac:dyDescent="0.55000000000000004">
      <c r="B498" s="3" t="s">
        <v>460</v>
      </c>
      <c r="C498" s="3" t="s">
        <v>991</v>
      </c>
      <c r="D498" s="3" t="s">
        <v>722</v>
      </c>
      <c r="E498" s="1">
        <v>8</v>
      </c>
    </row>
    <row r="499" spans="2:5" x14ac:dyDescent="0.55000000000000004">
      <c r="B499" s="3" t="s">
        <v>315</v>
      </c>
      <c r="C499" s="3" t="s">
        <v>335</v>
      </c>
      <c r="D499" s="3" t="s">
        <v>548</v>
      </c>
      <c r="E499" s="1">
        <v>3</v>
      </c>
    </row>
    <row r="500" spans="2:5" x14ac:dyDescent="0.55000000000000004">
      <c r="B500" s="3" t="s">
        <v>315</v>
      </c>
      <c r="C500" s="3" t="s">
        <v>335</v>
      </c>
      <c r="D500" s="3" t="s">
        <v>639</v>
      </c>
      <c r="E500" s="1">
        <v>3</v>
      </c>
    </row>
    <row r="501" spans="2:5" x14ac:dyDescent="0.55000000000000004">
      <c r="B501" s="3" t="s">
        <v>315</v>
      </c>
      <c r="C501" s="3" t="s">
        <v>335</v>
      </c>
      <c r="D501" s="3" t="s">
        <v>723</v>
      </c>
      <c r="E501" s="1">
        <v>3</v>
      </c>
    </row>
    <row r="502" spans="2:5" x14ac:dyDescent="0.55000000000000004">
      <c r="B502" s="3" t="s">
        <v>315</v>
      </c>
      <c r="C502" s="3" t="s">
        <v>335</v>
      </c>
      <c r="D502" s="3" t="s">
        <v>793</v>
      </c>
      <c r="E502" s="1">
        <v>3</v>
      </c>
    </row>
    <row r="503" spans="2:5" x14ac:dyDescent="0.55000000000000004">
      <c r="B503" s="3" t="s">
        <v>315</v>
      </c>
      <c r="C503" s="3" t="s">
        <v>355</v>
      </c>
      <c r="D503" s="3" t="s">
        <v>549</v>
      </c>
      <c r="E503" s="1">
        <v>3</v>
      </c>
    </row>
    <row r="504" spans="2:5" x14ac:dyDescent="0.55000000000000004">
      <c r="B504" s="3" t="s">
        <v>315</v>
      </c>
      <c r="C504" s="3" t="s">
        <v>355</v>
      </c>
      <c r="D504" s="3" t="s">
        <v>640</v>
      </c>
      <c r="E504" s="1">
        <v>3</v>
      </c>
    </row>
    <row r="505" spans="2:5" x14ac:dyDescent="0.55000000000000004">
      <c r="B505" s="3" t="s">
        <v>315</v>
      </c>
      <c r="C505" s="3" t="s">
        <v>992</v>
      </c>
      <c r="D505" s="3" t="s">
        <v>550</v>
      </c>
      <c r="E505" s="1">
        <v>3</v>
      </c>
    </row>
    <row r="506" spans="2:5" x14ac:dyDescent="0.55000000000000004">
      <c r="B506" s="3" t="s">
        <v>315</v>
      </c>
      <c r="C506" s="3" t="s">
        <v>992</v>
      </c>
      <c r="D506" s="3" t="s">
        <v>641</v>
      </c>
      <c r="E506" s="1">
        <v>3</v>
      </c>
    </row>
    <row r="507" spans="2:5" x14ac:dyDescent="0.55000000000000004">
      <c r="B507" s="3" t="s">
        <v>315</v>
      </c>
      <c r="C507" s="3" t="s">
        <v>992</v>
      </c>
      <c r="D507" s="3" t="s">
        <v>724</v>
      </c>
      <c r="E507" s="1">
        <v>3</v>
      </c>
    </row>
    <row r="508" spans="2:5" x14ac:dyDescent="0.55000000000000004">
      <c r="B508" s="3" t="s">
        <v>315</v>
      </c>
      <c r="C508" s="3" t="s">
        <v>992</v>
      </c>
      <c r="D508" s="3" t="s">
        <v>794</v>
      </c>
      <c r="E508" s="1">
        <v>3</v>
      </c>
    </row>
    <row r="509" spans="2:5" x14ac:dyDescent="0.55000000000000004">
      <c r="B509" s="3" t="s">
        <v>315</v>
      </c>
      <c r="C509" s="3" t="s">
        <v>992</v>
      </c>
      <c r="D509" s="3" t="s">
        <v>851</v>
      </c>
      <c r="E509" s="1">
        <v>3</v>
      </c>
    </row>
    <row r="510" spans="2:5" x14ac:dyDescent="0.55000000000000004">
      <c r="B510" s="3" t="s">
        <v>315</v>
      </c>
      <c r="C510" s="3" t="s">
        <v>377</v>
      </c>
      <c r="D510" s="3" t="s">
        <v>551</v>
      </c>
      <c r="E510" s="1">
        <v>3</v>
      </c>
    </row>
    <row r="511" spans="2:5" x14ac:dyDescent="0.55000000000000004">
      <c r="B511" s="3" t="s">
        <v>315</v>
      </c>
      <c r="C511" s="3" t="s">
        <v>377</v>
      </c>
      <c r="D511" s="3" t="s">
        <v>642</v>
      </c>
      <c r="E511" s="1">
        <v>3</v>
      </c>
    </row>
    <row r="512" spans="2:5" x14ac:dyDescent="0.55000000000000004">
      <c r="B512" s="3" t="s">
        <v>315</v>
      </c>
      <c r="C512" s="3" t="s">
        <v>377</v>
      </c>
      <c r="D512" s="3" t="s">
        <v>725</v>
      </c>
      <c r="E512" s="1">
        <v>3</v>
      </c>
    </row>
    <row r="513" spans="2:5" x14ac:dyDescent="0.55000000000000004">
      <c r="B513" s="3" t="s">
        <v>315</v>
      </c>
      <c r="C513" s="3" t="s">
        <v>384</v>
      </c>
      <c r="D513" s="3" t="s">
        <v>552</v>
      </c>
      <c r="E513" s="1">
        <v>3</v>
      </c>
    </row>
    <row r="514" spans="2:5" x14ac:dyDescent="0.55000000000000004">
      <c r="B514" s="3" t="s">
        <v>315</v>
      </c>
      <c r="C514" s="3" t="s">
        <v>384</v>
      </c>
      <c r="D514" s="3" t="s">
        <v>643</v>
      </c>
      <c r="E514" s="1">
        <v>3</v>
      </c>
    </row>
    <row r="515" spans="2:5" x14ac:dyDescent="0.55000000000000004">
      <c r="B515" s="3" t="s">
        <v>315</v>
      </c>
      <c r="C515" s="3" t="s">
        <v>384</v>
      </c>
      <c r="D515" s="3" t="s">
        <v>993</v>
      </c>
      <c r="E515" s="1">
        <v>3</v>
      </c>
    </row>
    <row r="516" spans="2:5" x14ac:dyDescent="0.55000000000000004">
      <c r="B516" s="3" t="s">
        <v>315</v>
      </c>
      <c r="C516" s="3" t="s">
        <v>384</v>
      </c>
      <c r="D516" s="3" t="s">
        <v>795</v>
      </c>
      <c r="E516" s="1">
        <v>3</v>
      </c>
    </row>
    <row r="517" spans="2:5" x14ac:dyDescent="0.55000000000000004">
      <c r="B517" s="3" t="s">
        <v>315</v>
      </c>
      <c r="C517" s="3" t="s">
        <v>384</v>
      </c>
      <c r="D517" s="3" t="s">
        <v>852</v>
      </c>
      <c r="E517" s="1">
        <v>3</v>
      </c>
    </row>
    <row r="518" spans="2:5" x14ac:dyDescent="0.55000000000000004">
      <c r="B518" s="3" t="s">
        <v>315</v>
      </c>
      <c r="C518" s="3" t="s">
        <v>390</v>
      </c>
      <c r="D518" s="3" t="s">
        <v>553</v>
      </c>
      <c r="E518" s="1">
        <v>3</v>
      </c>
    </row>
    <row r="519" spans="2:5" x14ac:dyDescent="0.55000000000000004">
      <c r="B519" s="3" t="s">
        <v>315</v>
      </c>
      <c r="C519" s="3" t="s">
        <v>390</v>
      </c>
      <c r="D519" s="3" t="s">
        <v>644</v>
      </c>
      <c r="E519" s="1">
        <v>3</v>
      </c>
    </row>
    <row r="520" spans="2:5" x14ac:dyDescent="0.55000000000000004">
      <c r="B520" s="3" t="s">
        <v>315</v>
      </c>
      <c r="C520" s="3" t="s">
        <v>390</v>
      </c>
      <c r="D520" s="3" t="s">
        <v>727</v>
      </c>
      <c r="E520" s="1">
        <v>3</v>
      </c>
    </row>
    <row r="521" spans="2:5" x14ac:dyDescent="0.55000000000000004">
      <c r="B521" s="3" t="s">
        <v>315</v>
      </c>
      <c r="C521" s="3" t="s">
        <v>390</v>
      </c>
      <c r="D521" s="3" t="s">
        <v>796</v>
      </c>
      <c r="E521" s="1">
        <v>3</v>
      </c>
    </row>
    <row r="522" spans="2:5" x14ac:dyDescent="0.55000000000000004">
      <c r="B522" s="3" t="s">
        <v>315</v>
      </c>
      <c r="C522" s="3" t="s">
        <v>390</v>
      </c>
      <c r="D522" s="3" t="s">
        <v>853</v>
      </c>
      <c r="E522" s="1">
        <v>3</v>
      </c>
    </row>
    <row r="523" spans="2:5" x14ac:dyDescent="0.55000000000000004">
      <c r="B523" s="3" t="s">
        <v>315</v>
      </c>
      <c r="C523" s="3" t="s">
        <v>395</v>
      </c>
      <c r="D523" s="3" t="s">
        <v>554</v>
      </c>
      <c r="E523" s="1">
        <v>3</v>
      </c>
    </row>
    <row r="524" spans="2:5" x14ac:dyDescent="0.55000000000000004">
      <c r="B524" s="3" t="s">
        <v>315</v>
      </c>
      <c r="C524" s="3" t="s">
        <v>395</v>
      </c>
      <c r="D524" s="3" t="s">
        <v>645</v>
      </c>
      <c r="E524" s="1">
        <v>3</v>
      </c>
    </row>
    <row r="525" spans="2:5" x14ac:dyDescent="0.55000000000000004">
      <c r="B525" s="3" t="s">
        <v>315</v>
      </c>
      <c r="C525" s="3" t="s">
        <v>395</v>
      </c>
      <c r="D525" s="3" t="s">
        <v>728</v>
      </c>
      <c r="E525" s="1">
        <v>3</v>
      </c>
    </row>
    <row r="526" spans="2:5" x14ac:dyDescent="0.55000000000000004">
      <c r="B526" s="3" t="s">
        <v>315</v>
      </c>
      <c r="C526" s="3" t="s">
        <v>395</v>
      </c>
      <c r="D526" s="3" t="s">
        <v>797</v>
      </c>
      <c r="E526" s="1">
        <v>3</v>
      </c>
    </row>
    <row r="527" spans="2:5" x14ac:dyDescent="0.55000000000000004">
      <c r="B527" s="3" t="s">
        <v>315</v>
      </c>
      <c r="C527" s="3" t="s">
        <v>400</v>
      </c>
      <c r="D527" s="3" t="s">
        <v>994</v>
      </c>
      <c r="E527" s="1">
        <v>3</v>
      </c>
    </row>
    <row r="528" spans="2:5" x14ac:dyDescent="0.55000000000000004">
      <c r="B528" s="3" t="s">
        <v>315</v>
      </c>
      <c r="C528" s="3" t="s">
        <v>400</v>
      </c>
      <c r="D528" s="3" t="s">
        <v>646</v>
      </c>
      <c r="E528" s="1">
        <v>3</v>
      </c>
    </row>
    <row r="529" spans="2:5" x14ac:dyDescent="0.55000000000000004">
      <c r="B529" s="3" t="s">
        <v>315</v>
      </c>
      <c r="C529" s="3" t="s">
        <v>400</v>
      </c>
      <c r="D529" s="3" t="s">
        <v>729</v>
      </c>
      <c r="E529" s="1">
        <v>3</v>
      </c>
    </row>
    <row r="530" spans="2:5" x14ac:dyDescent="0.55000000000000004">
      <c r="B530" s="3" t="s">
        <v>315</v>
      </c>
      <c r="C530" s="3" t="s">
        <v>400</v>
      </c>
      <c r="D530" s="3" t="s">
        <v>798</v>
      </c>
      <c r="E530" s="1">
        <v>3</v>
      </c>
    </row>
    <row r="531" spans="2:5" x14ac:dyDescent="0.55000000000000004">
      <c r="B531" s="3" t="s">
        <v>315</v>
      </c>
      <c r="C531" s="3" t="s">
        <v>995</v>
      </c>
      <c r="D531" s="3" t="s">
        <v>996</v>
      </c>
      <c r="E531" s="1">
        <v>1</v>
      </c>
    </row>
    <row r="532" spans="2:5" x14ac:dyDescent="0.55000000000000004">
      <c r="B532" s="3" t="s">
        <v>315</v>
      </c>
      <c r="C532" s="3" t="s">
        <v>995</v>
      </c>
      <c r="D532" s="3" t="s">
        <v>997</v>
      </c>
      <c r="E532" s="1">
        <v>1</v>
      </c>
    </row>
    <row r="533" spans="2:5" x14ac:dyDescent="0.55000000000000004">
      <c r="B533" s="3" t="s">
        <v>65</v>
      </c>
      <c r="C533" s="3" t="s">
        <v>336</v>
      </c>
      <c r="D533" s="3" t="s">
        <v>557</v>
      </c>
      <c r="E533" s="1">
        <v>1</v>
      </c>
    </row>
    <row r="534" spans="2:5" x14ac:dyDescent="0.55000000000000004">
      <c r="B534" s="3" t="s">
        <v>65</v>
      </c>
      <c r="C534" s="3" t="s">
        <v>336</v>
      </c>
      <c r="D534" s="3" t="s">
        <v>648</v>
      </c>
      <c r="E534" s="1">
        <v>1</v>
      </c>
    </row>
    <row r="535" spans="2:5" x14ac:dyDescent="0.55000000000000004">
      <c r="B535" s="3" t="s">
        <v>65</v>
      </c>
      <c r="C535" s="3" t="s">
        <v>336</v>
      </c>
      <c r="D535" s="3" t="s">
        <v>730</v>
      </c>
      <c r="E535" s="1">
        <v>1</v>
      </c>
    </row>
    <row r="536" spans="2:5" x14ac:dyDescent="0.55000000000000004">
      <c r="B536" s="3" t="s">
        <v>65</v>
      </c>
      <c r="C536" s="3" t="s">
        <v>66</v>
      </c>
      <c r="D536" s="3" t="s">
        <v>558</v>
      </c>
      <c r="E536" s="1">
        <v>1</v>
      </c>
    </row>
    <row r="537" spans="2:5" x14ac:dyDescent="0.55000000000000004">
      <c r="B537" s="3" t="s">
        <v>65</v>
      </c>
      <c r="C537" s="3" t="s">
        <v>66</v>
      </c>
      <c r="D537" s="3" t="s">
        <v>649</v>
      </c>
      <c r="E537" s="1">
        <v>1</v>
      </c>
    </row>
    <row r="538" spans="2:5" x14ac:dyDescent="0.55000000000000004">
      <c r="B538" s="3" t="s">
        <v>461</v>
      </c>
      <c r="C538" s="3" t="s">
        <v>337</v>
      </c>
      <c r="D538" s="3" t="s">
        <v>998</v>
      </c>
      <c r="E538" s="1">
        <v>1</v>
      </c>
    </row>
  </sheetData>
  <sheetProtection algorithmName="SHA-512" hashValue="WidKYMIWpPtQ7xwuJam2KOVbjRCuquHS9xfRC9CAkFMC1v/hZDaS4wnCNF3nhK547VZaCsGmLGwKyvy5kDebxg==" saltValue="cmubrbAFjXPYcxFkH7Rmqg==" spinCount="100000" sheet="1" objects="1" scenarios="1"/>
  <phoneticPr fontId="1"/>
  <conditionalFormatting sqref="B3:C244 B245 B246:C323 B325:C358 B359 B360:C435 B447:C495 B496 B497:C532 B534:C537">
    <cfRule type="expression" dxfId="5" priority="2">
      <formula>B2=B3</formula>
    </cfRule>
  </conditionalFormatting>
  <conditionalFormatting sqref="B324:C324">
    <cfRule type="expression" dxfId="4" priority="5">
      <formula>B318=B324</formula>
    </cfRule>
  </conditionalFormatting>
  <conditionalFormatting sqref="B436:C436 B446:C446">
    <cfRule type="expression" dxfId="3" priority="6">
      <formula>B434=B436</formula>
    </cfRule>
  </conditionalFormatting>
  <conditionalFormatting sqref="B437:C445">
    <cfRule type="expression" dxfId="2" priority="1">
      <formula>B436=B437</formula>
    </cfRule>
  </conditionalFormatting>
  <conditionalFormatting sqref="B533:C533">
    <cfRule type="expression" dxfId="1" priority="3">
      <formula>B530=B533</formula>
    </cfRule>
  </conditionalFormatting>
  <conditionalFormatting sqref="C245 C359 C496">
    <cfRule type="expression" dxfId="0" priority="4">
      <formula>#REF!=C245</formula>
    </cfRule>
  </conditionalFormatting>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125</vt:i4>
      </vt:variant>
    </vt:vector>
  </HeadingPairs>
  <TitlesOfParts>
    <vt:vector size="135" baseType="lpstr">
      <vt:lpstr>様式第1</vt:lpstr>
      <vt:lpstr>様式第2-1(単独申請・共同申請における幹事事業者)</vt:lpstr>
      <vt:lpstr>様式第2-2(共同事業者)</vt:lpstr>
      <vt:lpstr>様式第3</vt:lpstr>
      <vt:lpstr>様式第4</vt:lpstr>
      <vt:lpstr>様式第5</vt:lpstr>
      <vt:lpstr>非表示➡</vt:lpstr>
      <vt:lpstr>事業者情報集計シート</vt:lpstr>
      <vt:lpstr>【参考】業種（日本産業分類）</vt:lpstr>
      <vt:lpstr>【参考】業種 (ES事業)</vt:lpstr>
      <vt:lpstr>_01_農業</vt:lpstr>
      <vt:lpstr>_02_林業</vt:lpstr>
      <vt:lpstr>_03_漁業_水産養殖業を除く</vt:lpstr>
      <vt:lpstr>_04_水産養殖業</vt:lpstr>
      <vt:lpstr>_05_鉱業・採石業・砂利採取業</vt:lpstr>
      <vt:lpstr>_06_総合工事業</vt:lpstr>
      <vt:lpstr>_07_職別工事業_設備工事業を除く</vt:lpstr>
      <vt:lpstr>_08_設備工事業</vt:lpstr>
      <vt:lpstr>_09_食料品製造業</vt:lpstr>
      <vt:lpstr>_10_飲料・たばこ・飼料製造業</vt:lpstr>
      <vt:lpstr>_11_繊維工業</vt:lpstr>
      <vt:lpstr>_12_木材・木製品製造業_家具を除く</vt:lpstr>
      <vt:lpstr>_13_家具・装備品製造業</vt:lpstr>
      <vt:lpstr>_14_パルプ・紙・紙加工品製造業</vt:lpstr>
      <vt:lpstr>_15_印刷・同関連業</vt:lpstr>
      <vt:lpstr>_16_化学工業</vt:lpstr>
      <vt:lpstr>_17_石油製品・石炭製品製造業</vt:lpstr>
      <vt:lpstr>_18_プラスチック製品製造業_別掲を除く</vt:lpstr>
      <vt:lpstr>_19_ゴム製品製造業</vt:lpstr>
      <vt:lpstr>_20_なめし革・同製品・毛皮製造業</vt:lpstr>
      <vt:lpstr>_21_窯業・土石製品製造業</vt:lpstr>
      <vt:lpstr>_22_鉄鋼業</vt:lpstr>
      <vt:lpstr>_23_非鉄金属製造業</vt:lpstr>
      <vt:lpstr>_24_金属製品製造業</vt:lpstr>
      <vt:lpstr>_25_はん用機械器具製造業</vt:lpstr>
      <vt:lpstr>_26_生産用機械器具製造業</vt:lpstr>
      <vt:lpstr>_27_業務用機械器具製造業</vt:lpstr>
      <vt:lpstr>_28_電子部品・デバイス・電子回路製造業</vt:lpstr>
      <vt:lpstr>_29_電気機械器具製造業</vt:lpstr>
      <vt:lpstr>_30_情報通信機械器具製造業</vt:lpstr>
      <vt:lpstr>_31_輸送用機械器具製造業</vt:lpstr>
      <vt:lpstr>_32_その他の製造業</vt:lpstr>
      <vt:lpstr>_33_電気業</vt:lpstr>
      <vt:lpstr>_34_ガス業</vt:lpstr>
      <vt:lpstr>_35_熱供給業</vt:lpstr>
      <vt:lpstr>_36_水道業</vt:lpstr>
      <vt:lpstr>_37_通信業</vt:lpstr>
      <vt:lpstr>_38_放送業</vt:lpstr>
      <vt:lpstr>_39_情報サービス業</vt:lpstr>
      <vt:lpstr>_40_インターネット附随サービス業</vt:lpstr>
      <vt:lpstr>_41_映像・音声・文字情報制作業</vt:lpstr>
      <vt:lpstr>_42_鉄道業</vt:lpstr>
      <vt:lpstr>_43_道路旅客運送業</vt:lpstr>
      <vt:lpstr>_44_道路貨物運送業</vt:lpstr>
      <vt:lpstr>_45_水運業</vt:lpstr>
      <vt:lpstr>_46_航空運輸業</vt:lpstr>
      <vt:lpstr>_47_倉庫業</vt:lpstr>
      <vt:lpstr>_48_運輸に附帯するサービス業</vt:lpstr>
      <vt:lpstr>_49_郵便業_信書便事業を含む</vt:lpstr>
      <vt:lpstr>_50_各種商品卸売業</vt:lpstr>
      <vt:lpstr>_51_繊維・衣服等卸売業</vt:lpstr>
      <vt:lpstr>_52_飲食料品卸売業</vt:lpstr>
      <vt:lpstr>_53_建築材料・鉱物・金属材料等卸売業</vt:lpstr>
      <vt:lpstr>_54_機械器具卸売業</vt:lpstr>
      <vt:lpstr>_55_その他の卸売業</vt:lpstr>
      <vt:lpstr>_56_各種商品小売業</vt:lpstr>
      <vt:lpstr>_57_織物・衣服・身の回り品小売業</vt:lpstr>
      <vt:lpstr>_58_飲食料品小売業</vt:lpstr>
      <vt:lpstr>_59_機械器具小売業</vt:lpstr>
      <vt:lpstr>_60_その他の小売業</vt:lpstr>
      <vt:lpstr>_61_無店舗小売業</vt:lpstr>
      <vt:lpstr>_62_銀行業</vt:lpstr>
      <vt:lpstr>_63_協同組織金融業</vt:lpstr>
      <vt:lpstr>_64_貸金業・クレジットカード業等非預金信用機関</vt:lpstr>
      <vt:lpstr>_65_金融商品取引業・商品先物取引業</vt:lpstr>
      <vt:lpstr>_66_補助的金融業等</vt:lpstr>
      <vt:lpstr>_67_保険業_保険媒介代理業・保険サービス業を含む</vt:lpstr>
      <vt:lpstr>_68_不動産取引業</vt:lpstr>
      <vt:lpstr>_69_不動産賃貸業・管理業</vt:lpstr>
      <vt:lpstr>_70_物品賃貸業</vt:lpstr>
      <vt:lpstr>_71_学術・開発研究機関</vt:lpstr>
      <vt:lpstr>_72_専門サービス業_他に分類されないもの</vt:lpstr>
      <vt:lpstr>_73_広告業</vt:lpstr>
      <vt:lpstr>_74_技術サービス業_他に分類されないもの</vt:lpstr>
      <vt:lpstr>_75_宿泊業</vt:lpstr>
      <vt:lpstr>_76_飲食店</vt:lpstr>
      <vt:lpstr>_77_持ち帰り・配達飲食サービス業</vt:lpstr>
      <vt:lpstr>_78_洗濯・理容・美容・浴場業</vt:lpstr>
      <vt:lpstr>_79_その他の生活関連サービス業</vt:lpstr>
      <vt:lpstr>_80_娯楽業</vt:lpstr>
      <vt:lpstr>_81_学校教育</vt:lpstr>
      <vt:lpstr>_82_その他の教育・学習支援業</vt:lpstr>
      <vt:lpstr>_83_医療業</vt:lpstr>
      <vt:lpstr>_84_保健衛生</vt:lpstr>
      <vt:lpstr>_85_社会保険・社会福祉・介護事業</vt:lpstr>
      <vt:lpstr>_86_郵便局</vt:lpstr>
      <vt:lpstr>_87_協同組合_他に分類されないもの</vt:lpstr>
      <vt:lpstr>_88_廃棄物処理業</vt:lpstr>
      <vt:lpstr>_89_自動車整備業</vt:lpstr>
      <vt:lpstr>_90_機械等修理業_別掲を除く</vt:lpstr>
      <vt:lpstr>_91_職業紹介・労働者派遣業</vt:lpstr>
      <vt:lpstr>_92_その他の事業サービス業</vt:lpstr>
      <vt:lpstr>_93_政治・経済・文化団体</vt:lpstr>
      <vt:lpstr>_94_宗教</vt:lpstr>
      <vt:lpstr>_95_その他のサービス業</vt:lpstr>
      <vt:lpstr>_96_外国公務</vt:lpstr>
      <vt:lpstr>_97_国家公務</vt:lpstr>
      <vt:lpstr>_98_地方公務</vt:lpstr>
      <vt:lpstr>_99_分類不能の産業</vt:lpstr>
      <vt:lpstr>A_農業・林業</vt:lpstr>
      <vt:lpstr>B_漁業</vt:lpstr>
      <vt:lpstr>C_鉱業・採石業・砂利採取業</vt:lpstr>
      <vt:lpstr>D_建設業</vt:lpstr>
      <vt:lpstr>E_製造業</vt:lpstr>
      <vt:lpstr>F_電気・ガス・熱供給・水道業</vt:lpstr>
      <vt:lpstr>G_情報通信業</vt:lpstr>
      <vt:lpstr>H_運輸業・郵便業</vt:lpstr>
      <vt:lpstr>I_卸売業・小売業</vt:lpstr>
      <vt:lpstr>J_金融業・保険業</vt:lpstr>
      <vt:lpstr>K_不動産業・物品賃貸業</vt:lpstr>
      <vt:lpstr>L_学術研究・専門・技術サービス業</vt:lpstr>
      <vt:lpstr>M_宿泊業・飲食サービス業</vt:lpstr>
      <vt:lpstr>N_生活関連サービス業・娯楽業</vt:lpstr>
      <vt:lpstr>O_教育・学習支援業</vt:lpstr>
      <vt:lpstr>P_医療・福祉</vt:lpstr>
      <vt:lpstr>様式第1!Print_Area</vt:lpstr>
      <vt:lpstr>'様式第2-1(単独申請・共同申請における幹事事業者)'!Print_Area</vt:lpstr>
      <vt:lpstr>'様式第2-2(共同事業者)'!Print_Area</vt:lpstr>
      <vt:lpstr>様式第3!Print_Area</vt:lpstr>
      <vt:lpstr>様式第4!Print_Area</vt:lpstr>
      <vt:lpstr>様式第5!Print_Area</vt:lpstr>
      <vt:lpstr>Q_複合サービス事業</vt:lpstr>
      <vt:lpstr>R_サービス業_他に分類されないもの</vt:lpstr>
      <vt:lpstr>S_公務_他に分類されるものを除く</vt:lpstr>
      <vt:lpstr>T_分類不能の産業</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kanbe</dc:creator>
  <cp:keywords/>
  <dc:description/>
  <cp:lastModifiedBy>正二郎 神戸</cp:lastModifiedBy>
  <cp:revision>1</cp:revision>
  <dcterms:created xsi:type="dcterms:W3CDTF">2026-06-03T10:58:56Z</dcterms:created>
  <dcterms:modified xsi:type="dcterms:W3CDTF">2026-06-23T06:24:51Z</dcterms:modified>
  <cp:category/>
  <cp:contentStatus/>
  <cp:version>ver.4_20260623</cp:version>
</cp:coreProperties>
</file>